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q6k3\Pictures\Saved Pictures\YouTube&amp;Blog&amp;HP\緒方経営相談\お役立ちツール集\「年間・月次の数値管理」Excel\"/>
    </mc:Choice>
  </mc:AlternateContent>
  <xr:revisionPtr revIDLastSave="0" documentId="13_ncr:1_{03D7E33A-1353-4C3B-A421-DFD1D21D0E9A}" xr6:coauthVersionLast="47" xr6:coauthVersionMax="47" xr10:uidLastSave="{00000000-0000-0000-0000-000000000000}"/>
  <workbookProtection workbookAlgorithmName="SHA-512" workbookHashValue="cwXWprz1Axdi5jj67kDRxhDgrgYv9T9TUcQ1bVC6plVQqYqSy7w3xJoPHdXFs42XbE3FbTMOZxpgAn9ztROLbw==" workbookSaltValue="4UHSvBaHKq5fK/gafr3WcQ==" workbookSpinCount="100000" lockStructure="1"/>
  <bookViews>
    <workbookView xWindow="-108" yWindow="-108" windowWidth="23256" windowHeight="12456" xr2:uid="{58C59AC5-0A25-4E9B-970C-3C3E1E2B753C}"/>
  </bookViews>
  <sheets>
    <sheet name="年間集計" sheetId="14" r:id="rId1"/>
    <sheet name="前年・前々年比較" sheetId="15" r:id="rId2"/>
    <sheet name="1月" sheetId="2" r:id="rId3"/>
    <sheet name="2月" sheetId="3" r:id="rId4"/>
    <sheet name="3月" sheetId="4" r:id="rId5"/>
    <sheet name="4月" sheetId="5" r:id="rId6"/>
    <sheet name="5月" sheetId="6" r:id="rId7"/>
    <sheet name="6月" sheetId="7" r:id="rId8"/>
    <sheet name="7月" sheetId="8" r:id="rId9"/>
    <sheet name="8月" sheetId="9" r:id="rId10"/>
    <sheet name="9月" sheetId="10" r:id="rId11"/>
    <sheet name="10月" sheetId="11" r:id="rId12"/>
    <sheet name="11月" sheetId="12" r:id="rId13"/>
    <sheet name="12月" sheetId="13" r:id="rId1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4" l="1"/>
  <c r="M5" i="15"/>
  <c r="L5" i="15"/>
  <c r="K5" i="15"/>
  <c r="J5" i="15"/>
  <c r="I5" i="15"/>
  <c r="H5" i="15"/>
  <c r="G5" i="15"/>
  <c r="F5" i="15"/>
  <c r="E5" i="15"/>
  <c r="D5" i="15"/>
  <c r="C5" i="15"/>
  <c r="B5" i="15"/>
  <c r="M4" i="15"/>
  <c r="L4" i="15"/>
  <c r="K4" i="15"/>
  <c r="J4" i="15"/>
  <c r="I4" i="15"/>
  <c r="H4" i="15"/>
  <c r="G4" i="15"/>
  <c r="F4" i="15"/>
  <c r="E4" i="15"/>
  <c r="D4" i="15"/>
  <c r="C4" i="15"/>
  <c r="B4" i="15"/>
  <c r="M3" i="15"/>
  <c r="L3" i="15"/>
  <c r="K3" i="15"/>
  <c r="J3" i="15"/>
  <c r="I3" i="15"/>
  <c r="H3" i="15"/>
  <c r="G3" i="15"/>
  <c r="F3" i="15"/>
  <c r="E3" i="15"/>
  <c r="D3" i="15"/>
  <c r="C3" i="15"/>
  <c r="B3" i="15"/>
  <c r="T21" i="14"/>
  <c r="S21" i="14"/>
  <c r="R21" i="14"/>
  <c r="Q21" i="14"/>
  <c r="P21" i="14"/>
  <c r="O21" i="14"/>
  <c r="N21" i="14"/>
  <c r="M21" i="14"/>
  <c r="L21" i="14"/>
  <c r="K21" i="14"/>
  <c r="J21" i="14"/>
  <c r="I21" i="14"/>
  <c r="I20" i="14"/>
  <c r="T20" i="14"/>
  <c r="S20" i="14"/>
  <c r="R20" i="14"/>
  <c r="Q20" i="14"/>
  <c r="P20" i="14"/>
  <c r="O20" i="14"/>
  <c r="N20" i="14"/>
  <c r="M20" i="14"/>
  <c r="L20" i="14"/>
  <c r="K20" i="14"/>
  <c r="J20" i="14"/>
  <c r="T19" i="14"/>
  <c r="S19" i="14"/>
  <c r="R19" i="14"/>
  <c r="Q19" i="14"/>
  <c r="P19" i="14"/>
  <c r="O19" i="14"/>
  <c r="N19" i="14"/>
  <c r="M19" i="14"/>
  <c r="L19" i="14"/>
  <c r="K19" i="14"/>
  <c r="J19" i="14"/>
  <c r="I19" i="14"/>
  <c r="H6" i="14" l="1"/>
  <c r="J12" i="14"/>
  <c r="K12" i="14"/>
  <c r="L12" i="14"/>
  <c r="M12" i="14"/>
  <c r="N12" i="14"/>
  <c r="O12" i="14"/>
  <c r="P12" i="14"/>
  <c r="Q12" i="14"/>
  <c r="R12" i="14"/>
  <c r="S12" i="14"/>
  <c r="T12" i="14"/>
  <c r="I12" i="14"/>
  <c r="H12" i="14" l="1"/>
  <c r="B12" i="14"/>
  <c r="B11" i="14"/>
  <c r="B8" i="14"/>
  <c r="D31" i="15" s="1"/>
  <c r="B9" i="14"/>
  <c r="B3" i="14"/>
  <c r="B4" i="14"/>
  <c r="E14" i="13"/>
  <c r="E15" i="13" s="1"/>
  <c r="M8" i="15" s="1"/>
  <c r="E12" i="13"/>
  <c r="M7" i="15" s="1"/>
  <c r="E9" i="13"/>
  <c r="M6" i="15" s="1"/>
  <c r="E8" i="13"/>
  <c r="C4" i="13"/>
  <c r="C3" i="13"/>
  <c r="E14" i="12"/>
  <c r="E15" i="12" s="1"/>
  <c r="L8" i="15" s="1"/>
  <c r="E12" i="12"/>
  <c r="L7" i="15" s="1"/>
  <c r="E9" i="12"/>
  <c r="L6" i="15" s="1"/>
  <c r="E8" i="12"/>
  <c r="C4" i="12"/>
  <c r="C3" i="12"/>
  <c r="E14" i="11"/>
  <c r="E15" i="11" s="1"/>
  <c r="K8" i="15" s="1"/>
  <c r="E12" i="11"/>
  <c r="K7" i="15" s="1"/>
  <c r="E9" i="11"/>
  <c r="K6" i="15" s="1"/>
  <c r="E8" i="11"/>
  <c r="C4" i="11"/>
  <c r="C3" i="11"/>
  <c r="E14" i="10"/>
  <c r="E15" i="10" s="1"/>
  <c r="J8" i="15" s="1"/>
  <c r="E12" i="10"/>
  <c r="J7" i="15" s="1"/>
  <c r="E9" i="10"/>
  <c r="J6" i="15" s="1"/>
  <c r="E8" i="10"/>
  <c r="C4" i="10"/>
  <c r="C3" i="10"/>
  <c r="E14" i="9"/>
  <c r="E15" i="9" s="1"/>
  <c r="I8" i="15" s="1"/>
  <c r="E12" i="9"/>
  <c r="I7" i="15" s="1"/>
  <c r="E9" i="9"/>
  <c r="I6" i="15" s="1"/>
  <c r="E8" i="9"/>
  <c r="C4" i="9"/>
  <c r="C3" i="9"/>
  <c r="E14" i="8"/>
  <c r="E15" i="8" s="1"/>
  <c r="H8" i="15" s="1"/>
  <c r="E12" i="8"/>
  <c r="H7" i="15" s="1"/>
  <c r="E9" i="8"/>
  <c r="H6" i="15" s="1"/>
  <c r="E8" i="8"/>
  <c r="C4" i="8"/>
  <c r="C3" i="8"/>
  <c r="E14" i="7"/>
  <c r="E15" i="7" s="1"/>
  <c r="G8" i="15" s="1"/>
  <c r="E12" i="7"/>
  <c r="G7" i="15" s="1"/>
  <c r="E9" i="7"/>
  <c r="G6" i="15" s="1"/>
  <c r="E8" i="7"/>
  <c r="C4" i="7"/>
  <c r="C3" i="7"/>
  <c r="E14" i="6"/>
  <c r="E15" i="6" s="1"/>
  <c r="F8" i="15" s="1"/>
  <c r="E12" i="6"/>
  <c r="F7" i="15" s="1"/>
  <c r="E9" i="6"/>
  <c r="F6" i="15" s="1"/>
  <c r="E8" i="6"/>
  <c r="C4" i="6"/>
  <c r="C3" i="6"/>
  <c r="E14" i="5"/>
  <c r="E15" i="5" s="1"/>
  <c r="E8" i="15" s="1"/>
  <c r="E12" i="5"/>
  <c r="E7" i="15" s="1"/>
  <c r="E9" i="5"/>
  <c r="E6" i="15" s="1"/>
  <c r="E8" i="5"/>
  <c r="C4" i="5"/>
  <c r="C3" i="5"/>
  <c r="E14" i="4"/>
  <c r="E15" i="4" s="1"/>
  <c r="D8" i="15" s="1"/>
  <c r="E12" i="4"/>
  <c r="D7" i="15" s="1"/>
  <c r="E9" i="4"/>
  <c r="D6" i="15" s="1"/>
  <c r="E8" i="4"/>
  <c r="C4" i="4"/>
  <c r="C3" i="4"/>
  <c r="E14" i="3"/>
  <c r="E15" i="3" s="1"/>
  <c r="C8" i="15" s="1"/>
  <c r="E12" i="3"/>
  <c r="C7" i="15" s="1"/>
  <c r="E9" i="3"/>
  <c r="C6" i="15" s="1"/>
  <c r="E8" i="3"/>
  <c r="C4" i="3"/>
  <c r="C3" i="3"/>
  <c r="E14" i="2"/>
  <c r="C5" i="11" l="1"/>
  <c r="C5" i="9"/>
  <c r="C5" i="13"/>
  <c r="C5" i="3"/>
  <c r="E14" i="14"/>
  <c r="C5" i="8"/>
  <c r="C5" i="4"/>
  <c r="C5" i="12"/>
  <c r="C5" i="10"/>
  <c r="C5" i="7"/>
  <c r="C5" i="6"/>
  <c r="C5" i="5"/>
  <c r="B5" i="14"/>
  <c r="E8" i="2"/>
  <c r="E12" i="2"/>
  <c r="B7" i="15" s="1"/>
  <c r="E9" i="2"/>
  <c r="B6" i="15" s="1"/>
  <c r="C3" i="2"/>
  <c r="E15" i="2"/>
  <c r="B8" i="15" s="1"/>
  <c r="C4" i="2"/>
  <c r="B10" i="14" l="1"/>
  <c r="B13" i="14" s="1"/>
  <c r="D30" i="15"/>
  <c r="C5" i="2"/>
  <c r="B7" i="14"/>
  <c r="C4" i="14"/>
  <c r="E8" i="14"/>
  <c r="E12" i="14"/>
  <c r="D34" i="15" s="1"/>
  <c r="E9" i="14"/>
  <c r="D33" i="15" s="1"/>
  <c r="C3" i="14"/>
  <c r="E15" i="14"/>
  <c r="D35" i="15" s="1"/>
  <c r="B15" i="14" l="1"/>
  <c r="D32" i="15"/>
  <c r="C5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A6" authorId="0" shapeId="0" xr:uid="{BDBDCDA7-E145-403D-9F54-F1B2E12F0D6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右にある「目標売上の計算」
を使用し、
年間の目標売上を
入力してください</t>
        </r>
      </text>
    </comment>
    <comment ref="H6" authorId="0" shapeId="0" xr:uid="{A7724A1E-982A-4361-B74C-EF9A30B18C1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左にある
「目標売上（税込）」
に入力してください</t>
        </r>
      </text>
    </comment>
    <comment ref="D8" authorId="0" shapeId="0" xr:uid="{7711C85B-6F6D-46B7-A51F-5B50EE2FADA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7B7E517F-0CC2-477F-8AE8-8A0FC350511C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A10" authorId="0" shapeId="0" xr:uid="{FBB6FCF3-5A9E-4A36-B380-60EB105D31F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売上合計－仕入原価</t>
        </r>
      </text>
    </comment>
    <comment ref="D12" authorId="0" shapeId="0" xr:uid="{C8B19539-4CE0-4379-8157-10BD43270C6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A13" authorId="0" shapeId="0" xr:uid="{595AAF7B-9155-4F6F-A967-CEE7CD6A7BD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実質営業利益は、簡易的に
「粗利益－（消耗品費＋人件費）」
で計算しています。
家賃・水道光熱費・通信費などの
固定費は含みません。</t>
        </r>
      </text>
    </comment>
    <comment ref="A14" authorId="0" shapeId="0" xr:uid="{CB64A668-7AF9-43C5-8717-5E31828DA44B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右にある「目標実質営業利益の計算」を使用し、
年間の目標実質営業利益を入力してください</t>
        </r>
      </text>
    </comment>
    <comment ref="D14" authorId="0" shapeId="0" xr:uid="{E464CDB1-E64E-4C63-92F4-D27E79AAD99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H14" authorId="0" shapeId="0" xr:uid="{E2CA8568-95BA-4C95-89A8-C9264AA6737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左にある
「目標実質営業利益」
に入力してください</t>
        </r>
      </text>
    </comment>
    <comment ref="D15" authorId="0" shapeId="0" xr:uid="{468404BC-DD0B-46AE-B8F6-6374C9BC40B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3DC601A3-4C4F-4924-A80A-C3C7B295986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9DA18BEA-A7DE-4413-8B86-A8C939DB97D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EFD7409E-C609-4DE4-8FB8-C500EB02D60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9E175991-CC9F-4701-8935-30178A84B3F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427FA5E1-E97A-4D57-B94C-749CA3E6497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955C60D0-2F90-4D35-B049-C85BE96B5646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C5A3500A-B36B-41BC-80D0-804E908346E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6F2BD008-36C1-46B1-A93A-ECA6ECB81DA7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A7F35F95-3551-4B42-9D1E-30611053694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30601388-4178-4428-8315-5DED3FBF58E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5826B89F-F18C-4DEC-AD77-80C294A0C3C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9FFA2543-8C0F-48C4-A5F0-05922014BE6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EC8C06B9-D5B1-487B-825E-0F1DB7CDF8D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219C1E54-FF3F-4378-A03D-608DDB5F1BD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92DF3BF1-33C1-4C21-B99D-3E69CAF3287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752DD225-2480-434C-B870-9EF92736CF8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9DFE7A3E-879D-488F-B5C3-DDE7D16F52C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EFB1260D-7FEE-4E6C-BA0F-20BAE62A0FE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06B5C440-2876-4D22-9408-C80059D5381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51EB33DF-CB21-428E-9314-9E0370CC08F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E3540812-E3FC-4308-91F0-334BF7921E7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258C1914-E5FC-4702-84EA-D0C45D3D1C7D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226D1625-ACB4-4E98-82D3-8BA3B260A17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CB3478C5-DAAA-456E-9BB8-74451DAF8AB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6E89F2A8-F45E-4AF4-88B7-3ED5CAF7E57D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5A96A9D8-A514-4AFB-9754-1155D9D80CD5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6DEEC223-CCBE-490B-8913-0C3DAB7AC2B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405B6C6F-CB24-4AC2-8562-2F95E8D5E72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03F1CC34-EA27-4C44-AB8B-8CE246413C9A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ACB4416A-98FB-4DB6-814D-6A7A5EA34A2B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8B6421B2-7541-425F-9B4A-8801B83F08B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1FA7C42D-59D4-45E7-98C3-45BC9DA8C8D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C14B109A-C5B6-4DEA-AC14-2D66803972A1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A11CCA22-24E7-48FF-8252-454EF6707C4C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11905568-EBBE-4DA8-901B-9CE14A42FFB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DEDFD471-CED3-4B2D-B746-E9D8CD33ADA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D6F42F16-0479-4B32-A61D-266BC60FEFD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41BE929B-85BC-4277-936E-D1D51901715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35E9209D-D8C3-4FCA-9224-77FAA624E72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DA62AF24-449F-4DEF-ABF7-57FFD1F006F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F4190735-52F4-4535-B164-9B043D59C5AC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2AC0BCA9-5AA9-4E50-819D-E859513939B6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A1D1DC39-8D43-4300-84D0-F998D660CDC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85E2F8A0-DB26-4F0C-A98A-154CEDF65B7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CEAD48C7-9B68-4C84-A771-6D690B8BBE64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8BAB1CB9-2349-4F93-A9DB-A7EC12B80F30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C2F48B16-5F4A-49B2-B40D-BC4F0099AE7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DF5C956F-283F-4F8B-86C8-EE8539B92AB7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47811F7C-5179-4868-AFF1-9E7739F36DC8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2E0323CA-6B37-4998-B517-B827E19B4AA6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6E42E843-D268-4694-903D-3B2146278713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85FF1B47-C671-4B19-9B6E-55DCD7E6D952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6076C0EC-F4F9-42E3-8BF7-137808A2819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6EDA0185-C677-45C5-9301-F9B5F688BF8E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B372C543-6735-4FE4-84DE-B749E486704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Ogata Shinya</author>
  </authors>
  <commentList>
    <comment ref="D8" authorId="0" shapeId="0" xr:uid="{DE2919C9-1679-44CF-B077-B7B7D956C3D9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売上合計÷客数</t>
        </r>
      </text>
    </comment>
    <comment ref="D9" authorId="0" shapeId="0" xr:uid="{C1BE8AB3-30F5-40E4-9C4D-68BCBB773A7F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仕入原価÷売上合計</t>
        </r>
      </text>
    </comment>
    <comment ref="D12" authorId="0" shapeId="0" xr:uid="{D684E0E0-5E34-48A5-ABA8-9B609DC83EEB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人件費÷売上合計</t>
        </r>
      </text>
    </comment>
    <comment ref="D14" authorId="0" shapeId="0" xr:uid="{CB77EE26-6229-4DF1-AE07-F762E960AB7D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仕入原価（Food）＋人件費（Labor）</t>
        </r>
      </text>
    </comment>
    <comment ref="D15" authorId="0" shapeId="0" xr:uid="{46D0E089-CDDA-4882-8999-7E5EBFDED79D}">
      <text>
        <r>
          <rPr>
            <b/>
            <sz val="9"/>
            <color indexed="81"/>
            <rFont val="MS P ゴシック"/>
            <family val="3"/>
            <charset val="128"/>
          </rPr>
          <t>Ogata Shinya:</t>
        </r>
        <r>
          <rPr>
            <sz val="9"/>
            <color indexed="81"/>
            <rFont val="MS P ゴシック"/>
            <family val="3"/>
            <charset val="128"/>
          </rPr>
          <t xml:space="preserve">
FLコスト÷売上合計</t>
        </r>
      </text>
    </comment>
  </commentList>
</comments>
</file>

<file path=xl/sharedStrings.xml><?xml version="1.0" encoding="utf-8"?>
<sst xmlns="http://schemas.openxmlformats.org/spreadsheetml/2006/main" count="508" uniqueCount="108">
  <si>
    <t>現金売上（税込）</t>
    <phoneticPr fontId="2"/>
  </si>
  <si>
    <t>キャッシュレス売上（税込）</t>
    <phoneticPr fontId="2"/>
  </si>
  <si>
    <t>売上合計</t>
    <phoneticPr fontId="2"/>
  </si>
  <si>
    <t>目標売上（税込）</t>
    <phoneticPr fontId="2"/>
  </si>
  <si>
    <t>売上合計－目標売上</t>
    <rPh sb="0" eb="2">
      <t>ウリアゲ</t>
    </rPh>
    <rPh sb="2" eb="4">
      <t>ゴウケイ</t>
    </rPh>
    <rPh sb="7" eb="9">
      <t>ウリアゲ</t>
    </rPh>
    <phoneticPr fontId="2"/>
  </si>
  <si>
    <t>客数</t>
    <phoneticPr fontId="2"/>
  </si>
  <si>
    <t>人</t>
    <rPh sb="0" eb="1">
      <t>ニン</t>
    </rPh>
    <phoneticPr fontId="2"/>
  </si>
  <si>
    <t>客単価</t>
    <phoneticPr fontId="2"/>
  </si>
  <si>
    <t>仕入原価（税込）</t>
    <phoneticPr fontId="2"/>
  </si>
  <si>
    <t>原価率</t>
    <phoneticPr fontId="2"/>
  </si>
  <si>
    <t>目安：30％前後</t>
    <rPh sb="0" eb="2">
      <t>メヤス</t>
    </rPh>
    <phoneticPr fontId="2"/>
  </si>
  <si>
    <t>粗利益</t>
    <phoneticPr fontId="2"/>
  </si>
  <si>
    <t>消耗品費（税込）</t>
    <phoneticPr fontId="2"/>
  </si>
  <si>
    <t>人件費</t>
    <rPh sb="0" eb="3">
      <t>ジンケンヒ</t>
    </rPh>
    <phoneticPr fontId="2"/>
  </si>
  <si>
    <t>人件費率</t>
    <phoneticPr fontId="2"/>
  </si>
  <si>
    <t>目安：30％前後</t>
    <phoneticPr fontId="2"/>
  </si>
  <si>
    <t>実質営業利益</t>
    <phoneticPr fontId="2"/>
  </si>
  <si>
    <t>目標実質営業利益</t>
    <phoneticPr fontId="2"/>
  </si>
  <si>
    <t>FLコスト</t>
    <phoneticPr fontId="2"/>
  </si>
  <si>
    <t>実質営業利益－目標実質営業利益</t>
    <rPh sb="0" eb="2">
      <t>ジッシツ</t>
    </rPh>
    <rPh sb="2" eb="4">
      <t>エイギョウ</t>
    </rPh>
    <rPh sb="4" eb="6">
      <t>リエキ</t>
    </rPh>
    <rPh sb="7" eb="9">
      <t>モクヒョウ</t>
    </rPh>
    <rPh sb="9" eb="11">
      <t>ジッシツ</t>
    </rPh>
    <rPh sb="11" eb="13">
      <t>エイギョウ</t>
    </rPh>
    <rPh sb="13" eb="15">
      <t>リエキ</t>
    </rPh>
    <phoneticPr fontId="2"/>
  </si>
  <si>
    <t>FL比率</t>
    <rPh sb="2" eb="4">
      <t>ヒリツ</t>
    </rPh>
    <phoneticPr fontId="2"/>
  </si>
  <si>
    <t>目安：60％以下</t>
    <phoneticPr fontId="2"/>
  </si>
  <si>
    <t>1月</t>
    <rPh sb="1" eb="2">
      <t>ガツ</t>
    </rPh>
    <phoneticPr fontId="2"/>
  </si>
  <si>
    <t>　うまくコピー・貼付けができない場合は、直接入力してください。</t>
    <rPh sb="8" eb="10">
      <t>ハリツ</t>
    </rPh>
    <rPh sb="16" eb="18">
      <t>バアイ</t>
    </rPh>
    <rPh sb="20" eb="22">
      <t>チョクセツ</t>
    </rPh>
    <rPh sb="22" eb="24">
      <t>ニュウリョク</t>
    </rPh>
    <phoneticPr fontId="2"/>
  </si>
  <si>
    <t>※「月次・日報集計Excel」から対象部分をコピーして、黄色の枠部分に貼り付けてください。（「値」貼付）</t>
    <rPh sb="17" eb="19">
      <t>タイショウ</t>
    </rPh>
    <rPh sb="19" eb="21">
      <t>ブブン</t>
    </rPh>
    <rPh sb="28" eb="30">
      <t>キイロ</t>
    </rPh>
    <rPh sb="35" eb="36">
      <t>ハ</t>
    </rPh>
    <rPh sb="37" eb="38">
      <t>ツ</t>
    </rPh>
    <rPh sb="47" eb="48">
      <t>アタイ</t>
    </rPh>
    <rPh sb="49" eb="51">
      <t>ハリツ</t>
    </rPh>
    <phoneticPr fontId="2"/>
  </si>
  <si>
    <t>2月</t>
    <rPh sb="1" eb="2">
      <t>ガツ</t>
    </rPh>
    <phoneticPr fontId="2"/>
  </si>
  <si>
    <t>3月</t>
    <rPh sb="1" eb="2">
      <t>ガツ</t>
    </rPh>
    <phoneticPr fontId="2"/>
  </si>
  <si>
    <t>4月</t>
    <rPh sb="1" eb="2">
      <t>ガツ</t>
    </rPh>
    <phoneticPr fontId="2"/>
  </si>
  <si>
    <t>5月</t>
    <rPh sb="1" eb="2">
      <t>ガツ</t>
    </rPh>
    <phoneticPr fontId="2"/>
  </si>
  <si>
    <t>6月</t>
    <rPh sb="1" eb="2">
      <t>ガツ</t>
    </rPh>
    <phoneticPr fontId="2"/>
  </si>
  <si>
    <t>7月</t>
    <rPh sb="1" eb="2">
      <t>ガツ</t>
    </rPh>
    <phoneticPr fontId="2"/>
  </si>
  <si>
    <t>8月</t>
    <rPh sb="1" eb="2">
      <t>ガツ</t>
    </rPh>
    <phoneticPr fontId="2"/>
  </si>
  <si>
    <t>9月</t>
    <rPh sb="1" eb="2">
      <t>ガツ</t>
    </rPh>
    <phoneticPr fontId="2"/>
  </si>
  <si>
    <t>10月</t>
    <rPh sb="2" eb="3">
      <t>ガツ</t>
    </rPh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</si>
  <si>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</si>
  <si>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</si>
  <si>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2030年</t>
    <rPh sb="4" eb="5">
      <t>ネン</t>
    </rPh>
    <phoneticPr fontId="2"/>
  </si>
  <si>
    <t>※黄色の枠部分を入力してください</t>
    <phoneticPr fontId="2"/>
  </si>
  <si>
    <t>合計</t>
    <rPh sb="0" eb="2">
      <t>ゴウケイ</t>
    </rPh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</si>
  <si>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</si>
  <si>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</si>
  <si>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</si>
  <si>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</si>
  <si>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</si>
  <si>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</si>
  <si>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</si>
  <si>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</si>
  <si>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</si>
  <si>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</si>
  <si>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</si>
  <si>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</si>
  <si>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参考</t>
    <rPh sb="0" eb="2">
      <t>サンコウ</t>
    </rPh>
    <phoneticPr fontId="2"/>
  </si>
  <si>
    <t>各種実績</t>
    <rPh sb="0" eb="2">
      <t>カクシュ</t>
    </rPh>
    <rPh sb="2" eb="4">
      <t>ジッセキ</t>
    </rPh>
    <phoneticPr fontId="2"/>
  </si>
  <si>
    <t>売上合計</t>
    <phoneticPr fontId="2"/>
  </si>
  <si>
    <t>客数</t>
    <phoneticPr fontId="2"/>
  </si>
  <si>
    <t>実質営業利益</t>
    <phoneticPr fontId="2"/>
  </si>
  <si>
    <t>・正月
・初詣
・おみくじ
・初日の出
・年賀状
・おせち
・お年玉
・福袋
・初売り
・受験
・干支
・金箔
・お餅
・鏡開き
・成人の日（成人式）
・七草</t>
    <phoneticPr fontId="2"/>
  </si>
  <si>
    <t>・新生活用品
・イースター
・エイプリルフール
・入学
・入社
・お花見
・歓迎会
・新入社員
・新入生
・桜</t>
    <phoneticPr fontId="2"/>
  </si>
  <si>
    <t>・新茶
・母の日
（カーネーション）
・ゴールデンウィーク
・こどもの日
・こいのぼり
・紫外線対策</t>
    <phoneticPr fontId="2"/>
  </si>
  <si>
    <t>・食欲の秋
・読書の秋
・秋の味覚
・お彼岸
・防災の日
（9月1日）
・お月見
・ススキ
・敬老の日</t>
    <phoneticPr fontId="2"/>
  </si>
  <si>
    <t>・紅葉
・収穫祭
・ハロウィン
・スポーツの日
・運動会</t>
    <phoneticPr fontId="2"/>
  </si>
  <si>
    <t>・お歳暮
・ボーナス
・手帳
・カレンダー
・イルミネーション
・大掃除
・クリスマス
・忘年会
・年越しそば
・大晦日
・冬休み</t>
    <phoneticPr fontId="2"/>
  </si>
  <si>
    <t>・猫の日
（2月22日）
・肉の日
（2月9日）
・節分
（鬼、豆）
・恵方巻
・バレンタイン
・チョコレート</t>
    <phoneticPr fontId="2"/>
  </si>
  <si>
    <t>・サンキューの日
（3月9日）
・新生活
・春休み
・桜
・卒業
・ホワイトデー
・引っ越し
・ひな祭り
・送別会
・異動</t>
    <phoneticPr fontId="2"/>
  </si>
  <si>
    <t>・梅雨
・ボーナス
・あじさい
・父の日</t>
    <phoneticPr fontId="2"/>
  </si>
  <si>
    <t>・お中元
・夏祭り
・夏休み
・花火
・土用の丑の日
・七夕
・海の日
・冷やし中華</t>
    <phoneticPr fontId="2"/>
  </si>
  <si>
    <t>・野菜の日
（8月31日）
・焼肉の日
（8月29日）
・かき氷
・花火
・そうめん
・夏フェス
・浴衣
・自由研究
・お盆
・盆踊り
・山の日</t>
    <phoneticPr fontId="2"/>
  </si>
  <si>
    <t>・七五三
・文化の日
・勤労感謝の日
・冬の味覚</t>
    <phoneticPr fontId="2"/>
  </si>
  <si>
    <t>各月の行事・イベント一覧</t>
    <rPh sb="0" eb="2">
      <t>カクツキ</t>
    </rPh>
    <rPh sb="10" eb="12">
      <t>イチラン</t>
    </rPh>
    <phoneticPr fontId="2"/>
  </si>
  <si>
    <r>
      <t>目標売上の計算</t>
    </r>
    <r>
      <rPr>
        <sz val="11"/>
        <color theme="4"/>
        <rFont val="游ゴシック"/>
        <family val="3"/>
        <charset val="128"/>
        <scheme val="minor"/>
      </rPr>
      <t>　※右側に各月の行事・イベントをまとめています。自店で実施するイベントフェアや限定メニューの参考にしてください。</t>
    </r>
    <rPh sb="0" eb="2">
      <t>モクヒョウ</t>
    </rPh>
    <rPh sb="2" eb="4">
      <t>ウリアゲ</t>
    </rPh>
    <rPh sb="5" eb="7">
      <t>ケイサン</t>
    </rPh>
    <rPh sb="9" eb="11">
      <t>ミギガワ</t>
    </rPh>
    <rPh sb="12" eb="14">
      <t>カクツキ</t>
    </rPh>
    <rPh sb="15" eb="17">
      <t>ギョウジ</t>
    </rPh>
    <rPh sb="31" eb="33">
      <t>ジテン</t>
    </rPh>
    <rPh sb="34" eb="36">
      <t>ジッシ</t>
    </rPh>
    <rPh sb="46" eb="48">
      <t>ゲンテイ</t>
    </rPh>
    <rPh sb="53" eb="55">
      <t>サンコウ</t>
    </rPh>
    <phoneticPr fontId="2"/>
  </si>
  <si>
    <r>
      <t>目標実質営業利益の計算</t>
    </r>
    <r>
      <rPr>
        <sz val="11"/>
        <color rgb="FF00B050"/>
        <rFont val="游ゴシック"/>
        <family val="3"/>
        <charset val="128"/>
        <scheme val="minor"/>
      </rPr>
      <t>　※参考は、上記の目標売上に38％をかけた金額になっています。（FL比率60％、消耗品費2％の想定）</t>
    </r>
    <rPh sb="9" eb="11">
      <t>ケイサン</t>
    </rPh>
    <rPh sb="13" eb="15">
      <t>サンコウ</t>
    </rPh>
    <rPh sb="17" eb="19">
      <t>ジョウキ</t>
    </rPh>
    <rPh sb="20" eb="22">
      <t>モクヒョウ</t>
    </rPh>
    <rPh sb="22" eb="24">
      <t>ウリアゲ</t>
    </rPh>
    <rPh sb="32" eb="34">
      <t>キンガク</t>
    </rPh>
    <rPh sb="45" eb="47">
      <t>ヒリツ</t>
    </rPh>
    <rPh sb="51" eb="54">
      <t>ショウモウヒン</t>
    </rPh>
    <rPh sb="54" eb="55">
      <t>ヒ</t>
    </rPh>
    <rPh sb="58" eb="60">
      <t>ソウテイ</t>
    </rPh>
    <phoneticPr fontId="2"/>
  </si>
  <si>
    <t>今年の各種実績</t>
    <rPh sb="0" eb="2">
      <t>コトシ</t>
    </rPh>
    <rPh sb="3" eb="5">
      <t>カクシュ</t>
    </rPh>
    <rPh sb="5" eb="7">
      <t>ジッセキ</t>
    </rPh>
    <phoneticPr fontId="2"/>
  </si>
  <si>
    <t>前年の各種実績</t>
    <rPh sb="0" eb="2">
      <t>ゼンネン</t>
    </rPh>
    <rPh sb="3" eb="5">
      <t>カクシュ</t>
    </rPh>
    <rPh sb="5" eb="7">
      <t>ジッセキ</t>
    </rPh>
    <phoneticPr fontId="2"/>
  </si>
  <si>
    <t>前々年の各種実績</t>
    <rPh sb="0" eb="2">
      <t>マエマエ</t>
    </rPh>
    <rPh sb="2" eb="3">
      <t>ドシ</t>
    </rPh>
    <rPh sb="4" eb="6">
      <t>カクシュ</t>
    </rPh>
    <rPh sb="6" eb="8">
      <t>ジッセキ</t>
    </rPh>
    <phoneticPr fontId="2"/>
  </si>
  <si>
    <t>前年売上合計</t>
    <rPh sb="0" eb="2">
      <t>ゼンネン</t>
    </rPh>
    <phoneticPr fontId="2"/>
  </si>
  <si>
    <t>前年客数</t>
    <phoneticPr fontId="2"/>
  </si>
  <si>
    <t>前年実質営業利益</t>
    <phoneticPr fontId="2"/>
  </si>
  <si>
    <t>前々年売上合計</t>
    <phoneticPr fontId="2"/>
  </si>
  <si>
    <t>前々年客数</t>
    <phoneticPr fontId="2"/>
  </si>
  <si>
    <t>前々年実質営業利益</t>
    <phoneticPr fontId="2"/>
  </si>
  <si>
    <r>
      <t>自店イベント一覧</t>
    </r>
    <r>
      <rPr>
        <sz val="11"/>
        <color rgb="FF00B050"/>
        <rFont val="游ゴシック"/>
        <family val="3"/>
        <charset val="128"/>
        <scheme val="minor"/>
      </rPr>
      <t>　※下記に自店で行っているイベントやフェア、限定メニューなどを記載してください</t>
    </r>
    <rPh sb="0" eb="2">
      <t>ジテン</t>
    </rPh>
    <rPh sb="6" eb="8">
      <t>イチラン</t>
    </rPh>
    <rPh sb="10" eb="12">
      <t>カキ</t>
    </rPh>
    <rPh sb="13" eb="15">
      <t>ジテン</t>
    </rPh>
    <rPh sb="16" eb="17">
      <t>オコナ</t>
    </rPh>
    <rPh sb="30" eb="32">
      <t>ゲンテイ</t>
    </rPh>
    <rPh sb="39" eb="41">
      <t>キサイ</t>
    </rPh>
    <phoneticPr fontId="2"/>
  </si>
  <si>
    <t>©2025 緒方経営相談所</t>
    <phoneticPr fontId="2"/>
  </si>
  <si>
    <t>無断転載・再配布・複製はご遠慮ください。</t>
    <phoneticPr fontId="2"/>
  </si>
  <si>
    <t>https://ogamana.com</t>
    <phoneticPr fontId="2"/>
  </si>
  <si>
    <t>原価率</t>
    <phoneticPr fontId="2"/>
  </si>
  <si>
    <t>人件費率</t>
    <phoneticPr fontId="2"/>
  </si>
  <si>
    <t>FL比率</t>
    <phoneticPr fontId="2"/>
  </si>
  <si>
    <t>※物価高の状況に合わせて値上げしている場合、同じ注文数だと売上などの金額も上がります。</t>
    <phoneticPr fontId="2"/>
  </si>
  <si>
    <t>金額だけではなく、原価率などの割合（率）のチェックも重要です。</t>
    <phoneticPr fontId="2"/>
  </si>
  <si>
    <t>前年原価率</t>
    <phoneticPr fontId="2"/>
  </si>
  <si>
    <t>前年人件費率</t>
    <phoneticPr fontId="2"/>
  </si>
  <si>
    <t>前年FL比率</t>
    <phoneticPr fontId="2"/>
  </si>
  <si>
    <t>前々年原価率</t>
    <phoneticPr fontId="2"/>
  </si>
  <si>
    <t>前々年人件費率</t>
    <phoneticPr fontId="2"/>
  </si>
  <si>
    <t>前々年FL比率</t>
    <phoneticPr fontId="2"/>
  </si>
  <si>
    <t>各種合計実績</t>
    <rPh sb="0" eb="2">
      <t>カクシュ</t>
    </rPh>
    <rPh sb="2" eb="4">
      <t>ゴウケイ</t>
    </rPh>
    <rPh sb="4" eb="6">
      <t>ジッセキ</t>
    </rPh>
    <phoneticPr fontId="2"/>
  </si>
  <si>
    <t>前々年</t>
    <rPh sb="0" eb="2">
      <t>ゼンゼン</t>
    </rPh>
    <rPh sb="2" eb="3">
      <t>ネン</t>
    </rPh>
    <phoneticPr fontId="2"/>
  </si>
  <si>
    <t>前年</t>
    <rPh sb="0" eb="2">
      <t>ゼンネン</t>
    </rPh>
    <phoneticPr fontId="2"/>
  </si>
  <si>
    <t>今年</t>
    <rPh sb="0" eb="2">
      <t>コトシ</t>
    </rPh>
    <phoneticPr fontId="2"/>
  </si>
  <si>
    <t>（年間）売上合計</t>
    <rPh sb="1" eb="3">
      <t>ネンカン</t>
    </rPh>
    <phoneticPr fontId="2"/>
  </si>
  <si>
    <t>（年間）客数</t>
    <phoneticPr fontId="2"/>
  </si>
  <si>
    <t>（年間）実質営業利益</t>
    <phoneticPr fontId="2"/>
  </si>
  <si>
    <t>（年間）原価率</t>
    <phoneticPr fontId="2"/>
  </si>
  <si>
    <t>（年間）人件費率</t>
    <phoneticPr fontId="2"/>
  </si>
  <si>
    <t>（年間）FL比率</t>
    <phoneticPr fontId="2"/>
  </si>
  <si>
    <t>※Excelの使用方法は、</t>
    <phoneticPr fontId="2"/>
  </si>
  <si>
    <t>https://ogamana.com/download/</t>
    <phoneticPr fontId="2"/>
  </si>
  <si>
    <t>をご覧ください。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</si>
</sst>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20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7" tint="-0.249977111117893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theme="4"/>
      <name val="游ゴシック"/>
      <family val="3"/>
      <charset val="128"/>
      <scheme val="minor"/>
    </font>
    <font>
      <sz val="11"/>
      <color theme="4"/>
      <name val="游ゴシック"/>
      <family val="3"/>
      <charset val="128"/>
      <scheme val="minor"/>
    </font>
    <font>
      <b/>
      <sz val="11"/>
      <color rgb="FF00B050"/>
      <name val="游ゴシック"/>
      <family val="3"/>
      <charset val="128"/>
      <scheme val="minor"/>
    </font>
    <font>
      <sz val="11"/>
      <color rgb="FF00B05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6" tint="-0.499984740745262"/>
      <name val="游ゴシック"/>
      <family val="2"/>
      <charset val="128"/>
      <scheme val="minor"/>
    </font>
    <font>
      <sz val="11"/>
      <color theme="6" tint="-0.499984740745262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u/>
      <sz val="11"/>
      <color theme="6" tint="-0.499984740745262"/>
      <name val="游ゴシック"/>
      <family val="2"/>
      <charset val="128"/>
      <scheme val="minor"/>
    </font>
    <font>
      <sz val="11"/>
      <color rgb="FF002060"/>
      <name val="游ゴシック"/>
      <family val="3"/>
      <charset val="128"/>
      <scheme val="minor"/>
    </font>
    <font>
      <b/>
      <sz val="11"/>
      <color rgb="FF7030A0"/>
      <name val="游ゴシック"/>
      <family val="3"/>
      <charset val="128"/>
      <scheme val="minor"/>
    </font>
    <font>
      <b/>
      <sz val="11"/>
      <color theme="9" tint="-0.249977111117893"/>
      <name val="游ゴシック"/>
      <family val="3"/>
      <charset val="128"/>
      <scheme val="minor"/>
    </font>
    <font>
      <b/>
      <u/>
      <sz val="11"/>
      <color theme="9" tint="-0.249977111117893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3">
    <border>
      <left/>
      <right/>
      <top/>
      <bottom/>
      <diagonal/>
    </border>
    <border>
      <left style="thick">
        <color theme="7" tint="-0.24994659260841701"/>
      </left>
      <right style="thick">
        <color theme="7" tint="-0.24994659260841701"/>
      </right>
      <top style="thick">
        <color theme="7" tint="-0.24994659260841701"/>
      </top>
      <bottom style="thick">
        <color theme="7" tint="-0.24994659260841701"/>
      </bottom>
      <diagonal/>
    </border>
    <border>
      <left/>
      <right/>
      <top style="double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/>
      <top style="double">
        <color auto="1"/>
      </top>
      <bottom style="thick">
        <color auto="1"/>
      </bottom>
      <diagonal/>
    </border>
    <border>
      <left style="thick">
        <color theme="7" tint="-0.24994659260841701"/>
      </left>
      <right style="thick">
        <color theme="7" tint="-0.24994659260841701"/>
      </right>
      <top style="thick">
        <color theme="7" tint="-0.24994659260841701"/>
      </top>
      <bottom/>
      <diagonal/>
    </border>
    <border>
      <left style="thick">
        <color theme="7" tint="-0.24994659260841701"/>
      </left>
      <right style="thick">
        <color theme="7" tint="-0.24994659260841701"/>
      </right>
      <top/>
      <bottom/>
      <diagonal/>
    </border>
    <border>
      <left style="thick">
        <color theme="7" tint="-0.24994659260841701"/>
      </left>
      <right style="thick">
        <color theme="7" tint="-0.24994659260841701"/>
      </right>
      <top style="double">
        <color auto="1"/>
      </top>
      <bottom/>
      <diagonal/>
    </border>
    <border>
      <left style="thick">
        <color theme="7" tint="-0.24994659260841701"/>
      </left>
      <right style="thick">
        <color theme="7" tint="-0.24994659260841701"/>
      </right>
      <top style="double">
        <color auto="1"/>
      </top>
      <bottom style="thick">
        <color auto="1"/>
      </bottom>
      <diagonal/>
    </border>
    <border>
      <left style="thick">
        <color theme="7" tint="-0.24994659260841701"/>
      </left>
      <right style="thick">
        <color theme="7" tint="-0.24994659260841701"/>
      </right>
      <top style="thick">
        <color auto="1"/>
      </top>
      <bottom/>
      <diagonal/>
    </border>
    <border>
      <left style="thick">
        <color theme="7" tint="-0.24994659260841701"/>
      </left>
      <right style="thick">
        <color theme="7" tint="-0.24994659260841701"/>
      </right>
      <top style="double">
        <color auto="1"/>
      </top>
      <bottom style="thick">
        <color theme="7" tint="-0.24994659260841701"/>
      </bottom>
      <diagonal/>
    </border>
    <border>
      <left/>
      <right/>
      <top/>
      <bottom style="thick">
        <color auto="1"/>
      </bottom>
      <diagonal/>
    </border>
    <border>
      <left style="thick">
        <color theme="7" tint="-0.24994659260841701"/>
      </left>
      <right/>
      <top style="thick">
        <color theme="7" tint="-0.24994659260841701"/>
      </top>
      <bottom style="thick">
        <color theme="7" tint="-0.24994659260841701"/>
      </bottom>
      <diagonal/>
    </border>
    <border>
      <left/>
      <right/>
      <top style="thick">
        <color theme="7" tint="-0.24994659260841701"/>
      </top>
      <bottom style="thick">
        <color theme="7" tint="-0.24994659260841701"/>
      </bottom>
      <diagonal/>
    </border>
    <border>
      <left/>
      <right style="thick">
        <color theme="7" tint="-0.24994659260841701"/>
      </right>
      <top style="thick">
        <color theme="7" tint="-0.24994659260841701"/>
      </top>
      <bottom style="thick">
        <color theme="7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7" tint="-0.24994659260841701"/>
      </left>
      <right/>
      <top style="thick">
        <color theme="7" tint="-0.24994659260841701"/>
      </top>
      <bottom/>
      <diagonal/>
    </border>
    <border>
      <left/>
      <right/>
      <top style="thick">
        <color theme="7" tint="-0.24994659260841701"/>
      </top>
      <bottom/>
      <diagonal/>
    </border>
    <border>
      <left/>
      <right style="thick">
        <color theme="7" tint="-0.24994659260841701"/>
      </right>
      <top style="thick">
        <color theme="7" tint="-0.24994659260841701"/>
      </top>
      <bottom/>
      <diagonal/>
    </border>
    <border>
      <left style="thick">
        <color theme="7" tint="-0.24994659260841701"/>
      </left>
      <right/>
      <top/>
      <bottom/>
      <diagonal/>
    </border>
    <border>
      <left/>
      <right style="thick">
        <color theme="7" tint="-0.24994659260841701"/>
      </right>
      <top/>
      <bottom/>
      <diagonal/>
    </border>
    <border>
      <left style="thick">
        <color theme="7" tint="-0.24994659260841701"/>
      </left>
      <right/>
      <top/>
      <bottom style="thick">
        <color theme="7" tint="-0.24994659260841701"/>
      </bottom>
      <diagonal/>
    </border>
    <border>
      <left/>
      <right/>
      <top/>
      <bottom style="thick">
        <color theme="7" tint="-0.24994659260841701"/>
      </bottom>
      <diagonal/>
    </border>
    <border>
      <left/>
      <right style="thick">
        <color theme="7" tint="-0.24994659260841701"/>
      </right>
      <top/>
      <bottom style="thick">
        <color theme="7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theme="7" tint="-0.24994659260841701"/>
      </left>
      <right style="thin">
        <color indexed="64"/>
      </right>
      <top style="thick">
        <color theme="7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7" tint="-0.24994659260841701"/>
      </top>
      <bottom style="thin">
        <color indexed="64"/>
      </bottom>
      <diagonal/>
    </border>
    <border>
      <left style="thin">
        <color indexed="64"/>
      </left>
      <right style="thick">
        <color theme="7" tint="-0.24994659260841701"/>
      </right>
      <top style="thick">
        <color theme="7" tint="-0.24994659260841701"/>
      </top>
      <bottom style="thin">
        <color indexed="64"/>
      </bottom>
      <diagonal/>
    </border>
    <border>
      <left style="thick">
        <color theme="7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theme="7" tint="-0.24994659260841701"/>
      </right>
      <top style="thin">
        <color indexed="64"/>
      </top>
      <bottom style="thin">
        <color indexed="64"/>
      </bottom>
      <diagonal/>
    </border>
    <border>
      <left style="thick">
        <color theme="7" tint="-0.24994659260841701"/>
      </left>
      <right style="thin">
        <color indexed="64"/>
      </right>
      <top style="thin">
        <color indexed="64"/>
      </top>
      <bottom style="thick">
        <color theme="7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7" tint="-0.24994659260841701"/>
      </bottom>
      <diagonal/>
    </border>
    <border>
      <left style="thin">
        <color indexed="64"/>
      </left>
      <right style="thick">
        <color theme="7" tint="-0.24994659260841701"/>
      </right>
      <top style="thin">
        <color indexed="64"/>
      </top>
      <bottom style="thick">
        <color theme="7" tint="-0.24994659260841701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38" fontId="0" fillId="0" borderId="0" xfId="0" applyNumberFormat="1">
      <alignment vertical="center"/>
    </xf>
    <xf numFmtId="176" fontId="0" fillId="0" borderId="0" xfId="2" applyNumberFormat="1" applyFont="1">
      <alignment vertical="center"/>
    </xf>
    <xf numFmtId="0" fontId="0" fillId="2" borderId="2" xfId="0" applyFill="1" applyBorder="1" applyAlignment="1">
      <alignment horizontal="center" vertical="center"/>
    </xf>
    <xf numFmtId="38" fontId="0" fillId="2" borderId="2" xfId="0" applyNumberFormat="1" applyFill="1" applyBorder="1">
      <alignment vertical="center"/>
    </xf>
    <xf numFmtId="176" fontId="0" fillId="2" borderId="2" xfId="0" applyNumberForma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8" fontId="0" fillId="0" borderId="3" xfId="0" applyNumberFormat="1" applyBorder="1">
      <alignment vertical="center"/>
    </xf>
    <xf numFmtId="0" fontId="0" fillId="0" borderId="3" xfId="0" applyBorder="1">
      <alignment vertical="center"/>
    </xf>
    <xf numFmtId="38" fontId="0" fillId="0" borderId="3" xfId="1" applyFont="1" applyBorder="1">
      <alignment vertical="center"/>
    </xf>
    <xf numFmtId="38" fontId="0" fillId="0" borderId="0" xfId="1" applyFont="1" applyBorder="1">
      <alignment vertical="center"/>
    </xf>
    <xf numFmtId="38" fontId="0" fillId="2" borderId="4" xfId="0" applyNumberFormat="1" applyFill="1" applyBorder="1">
      <alignment vertical="center"/>
    </xf>
    <xf numFmtId="49" fontId="6" fillId="0" borderId="0" xfId="0" applyNumberFormat="1" applyFont="1" applyAlignment="1">
      <alignment horizontal="center" vertical="center"/>
    </xf>
    <xf numFmtId="38" fontId="0" fillId="3" borderId="11" xfId="0" applyNumberFormat="1" applyFill="1" applyBorder="1">
      <alignment vertical="center"/>
    </xf>
    <xf numFmtId="38" fontId="0" fillId="3" borderId="0" xfId="0" applyNumberFormat="1" applyFill="1">
      <alignment vertical="center"/>
    </xf>
    <xf numFmtId="3" fontId="0" fillId="0" borderId="0" xfId="0" applyNumberForma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3" applyFont="1">
      <alignment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38" fontId="0" fillId="0" borderId="1" xfId="1" applyFont="1" applyBorder="1" applyProtection="1">
      <alignment vertical="center"/>
      <protection locked="0"/>
    </xf>
    <xf numFmtId="38" fontId="0" fillId="0" borderId="1" xfId="1" applyFont="1" applyFill="1" applyBorder="1" applyProtection="1">
      <alignment vertical="center"/>
      <protection locked="0"/>
    </xf>
    <xf numFmtId="3" fontId="0" fillId="0" borderId="12" xfId="0" applyNumberFormat="1" applyBorder="1" applyProtection="1">
      <alignment vertical="center"/>
      <protection locked="0"/>
    </xf>
    <xf numFmtId="3" fontId="0" fillId="0" borderId="13" xfId="0" applyNumberFormat="1" applyBorder="1" applyProtection="1">
      <alignment vertical="center"/>
      <protection locked="0"/>
    </xf>
    <xf numFmtId="3" fontId="0" fillId="0" borderId="14" xfId="0" applyNumberFormat="1" applyBorder="1" applyProtection="1">
      <alignment vertical="center"/>
      <protection locked="0"/>
    </xf>
    <xf numFmtId="38" fontId="0" fillId="0" borderId="16" xfId="0" applyNumberFormat="1" applyBorder="1" applyProtection="1">
      <alignment vertical="center"/>
      <protection locked="0"/>
    </xf>
    <xf numFmtId="38" fontId="0" fillId="0" borderId="17" xfId="0" applyNumberFormat="1" applyBorder="1" applyProtection="1">
      <alignment vertical="center"/>
      <protection locked="0"/>
    </xf>
    <xf numFmtId="38" fontId="0" fillId="0" borderId="18" xfId="0" applyNumberFormat="1" applyBorder="1" applyProtection="1">
      <alignment vertical="center"/>
      <protection locked="0"/>
    </xf>
    <xf numFmtId="38" fontId="0" fillId="0" borderId="19" xfId="0" applyNumberFormat="1" applyBorder="1" applyProtection="1">
      <alignment vertical="center"/>
      <protection locked="0"/>
    </xf>
    <xf numFmtId="38" fontId="0" fillId="0" borderId="20" xfId="0" applyNumberFormat="1" applyBorder="1" applyProtection="1">
      <alignment vertical="center"/>
      <protection locked="0"/>
    </xf>
    <xf numFmtId="38" fontId="0" fillId="0" borderId="5" xfId="0" applyNumberFormat="1" applyBorder="1" applyProtection="1">
      <alignment vertical="center"/>
      <protection locked="0"/>
    </xf>
    <xf numFmtId="38" fontId="0" fillId="0" borderId="6" xfId="0" applyNumberFormat="1" applyBorder="1" applyProtection="1">
      <alignment vertical="center"/>
      <protection locked="0"/>
    </xf>
    <xf numFmtId="38" fontId="0" fillId="2" borderId="7" xfId="0" applyNumberFormat="1" applyFill="1" applyBorder="1" applyProtection="1">
      <alignment vertical="center"/>
      <protection locked="0"/>
    </xf>
    <xf numFmtId="38" fontId="0" fillId="0" borderId="6" xfId="1" applyFont="1" applyBorder="1" applyProtection="1">
      <alignment vertical="center"/>
      <protection locked="0"/>
    </xf>
    <xf numFmtId="38" fontId="0" fillId="3" borderId="8" xfId="0" applyNumberFormat="1" applyFill="1" applyBorder="1" applyProtection="1">
      <alignment vertical="center"/>
      <protection locked="0"/>
    </xf>
    <xf numFmtId="38" fontId="0" fillId="0" borderId="9" xfId="0" applyNumberFormat="1" applyBorder="1" applyProtection="1">
      <alignment vertical="center"/>
      <protection locked="0"/>
    </xf>
    <xf numFmtId="38" fontId="0" fillId="2" borderId="8" xfId="0" applyNumberFormat="1" applyFill="1" applyBorder="1" applyProtection="1">
      <alignment vertical="center"/>
      <protection locked="0"/>
    </xf>
    <xf numFmtId="38" fontId="0" fillId="0" borderId="6" xfId="1" applyFont="1" applyFill="1" applyBorder="1" applyProtection="1">
      <alignment vertical="center"/>
      <protection locked="0"/>
    </xf>
    <xf numFmtId="38" fontId="0" fillId="3" borderId="10" xfId="0" applyNumberFormat="1" applyFill="1" applyBorder="1" applyProtection="1">
      <alignment vertical="center"/>
      <protection locked="0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38" fontId="0" fillId="0" borderId="0" xfId="0" applyNumberFormat="1" applyProtection="1">
      <alignment vertical="center"/>
      <protection locked="0"/>
    </xf>
    <xf numFmtId="176" fontId="0" fillId="0" borderId="19" xfId="2" applyNumberFormat="1" applyFont="1" applyBorder="1" applyProtection="1">
      <alignment vertical="center"/>
      <protection locked="0"/>
    </xf>
    <xf numFmtId="176" fontId="0" fillId="0" borderId="20" xfId="2" applyNumberFormat="1" applyFont="1" applyBorder="1" applyProtection="1">
      <alignment vertical="center"/>
      <protection locked="0"/>
    </xf>
    <xf numFmtId="176" fontId="0" fillId="0" borderId="21" xfId="2" applyNumberFormat="1" applyFont="1" applyBorder="1" applyProtection="1">
      <alignment vertical="center"/>
      <protection locked="0"/>
    </xf>
    <xf numFmtId="176" fontId="0" fillId="0" borderId="23" xfId="2" applyNumberFormat="1" applyFont="1" applyBorder="1" applyProtection="1">
      <alignment vertical="center"/>
      <protection locked="0"/>
    </xf>
    <xf numFmtId="176" fontId="0" fillId="0" borderId="0" xfId="2" applyNumberFormat="1" applyFont="1" applyBorder="1" applyProtection="1">
      <alignment vertical="center"/>
      <protection locked="0"/>
    </xf>
    <xf numFmtId="176" fontId="0" fillId="0" borderId="22" xfId="2" applyNumberFormat="1" applyFont="1" applyBorder="1" applyProtection="1">
      <alignment vertical="center"/>
      <protection locked="0"/>
    </xf>
    <xf numFmtId="0" fontId="18" fillId="0" borderId="0" xfId="0" applyFont="1">
      <alignment vertical="center"/>
    </xf>
    <xf numFmtId="0" fontId="19" fillId="0" borderId="0" xfId="3" applyFont="1">
      <alignment vertical="center"/>
    </xf>
    <xf numFmtId="0" fontId="0" fillId="0" borderId="15" xfId="0" applyBorder="1" applyAlignment="1">
      <alignment vertical="top" wrapText="1"/>
    </xf>
    <xf numFmtId="0" fontId="0" fillId="0" borderId="15" xfId="0" applyBorder="1" applyAlignment="1">
      <alignment vertical="top"/>
    </xf>
    <xf numFmtId="0" fontId="0" fillId="0" borderId="25" xfId="0" applyBorder="1" applyAlignment="1" applyProtection="1">
      <alignment horizontal="left" vertical="top" wrapText="1"/>
      <protection locked="0"/>
    </xf>
    <xf numFmtId="0" fontId="0" fillId="0" borderId="28" xfId="0" applyBorder="1" applyAlignment="1" applyProtection="1">
      <alignment horizontal="left" vertical="top" wrapText="1"/>
      <protection locked="0"/>
    </xf>
    <xf numFmtId="0" fontId="0" fillId="0" borderId="30" xfId="0" applyBorder="1" applyAlignment="1" applyProtection="1">
      <alignment horizontal="left" vertical="top" wrapText="1"/>
      <protection locked="0"/>
    </xf>
    <xf numFmtId="0" fontId="0" fillId="0" borderId="26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0" fillId="0" borderId="31" xfId="0" applyBorder="1" applyAlignment="1" applyProtection="1">
      <alignment horizontal="left" vertical="top" wrapText="1"/>
      <protection locked="0"/>
    </xf>
    <xf numFmtId="0" fontId="0" fillId="0" borderId="27" xfId="0" applyBorder="1" applyAlignment="1" applyProtection="1">
      <alignment horizontal="left" vertical="top" wrapText="1"/>
      <protection locked="0"/>
    </xf>
    <xf numFmtId="0" fontId="0" fillId="0" borderId="29" xfId="0" applyBorder="1" applyAlignment="1" applyProtection="1">
      <alignment horizontal="left" vertical="top" wrapText="1"/>
      <protection locked="0"/>
    </xf>
    <xf numFmtId="0" fontId="0" fillId="0" borderId="32" xfId="0" applyBorder="1" applyAlignment="1" applyProtection="1">
      <alignment horizontal="left" vertical="top" wrapText="1"/>
      <protection locked="0"/>
    </xf>
  </cellXfs>
  <cellStyles count="4">
    <cellStyle name="パーセント" xfId="2" builtinId="5"/>
    <cellStyle name="ハイパーリンク" xfId="3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>
                <a:solidFill>
                  <a:schemeClr val="tx1"/>
                </a:solidFill>
              </a:rPr>
              <a:t>各種実績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年間集計!$H$19</c:f>
              <c:strCache>
                <c:ptCount val="1"/>
                <c:pt idx="0">
                  <c:v>売上合計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年間集計!$I$18:$T$18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年間集計!$I$19:$T$19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C2-4114-AAD8-5FF8A75D4394}"/>
            </c:ext>
          </c:extLst>
        </c:ser>
        <c:ser>
          <c:idx val="2"/>
          <c:order val="2"/>
          <c:tx>
            <c:strRef>
              <c:f>年間集計!$H$21</c:f>
              <c:strCache>
                <c:ptCount val="1"/>
                <c:pt idx="0">
                  <c:v>実質営業利益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年間集計!$I$18:$T$18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年間集計!$I$21:$T$21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C2-4114-AAD8-5FF8A75D4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2426552"/>
        <c:axId val="632433392"/>
      </c:lineChart>
      <c:lineChart>
        <c:grouping val="standard"/>
        <c:varyColors val="0"/>
        <c:ser>
          <c:idx val="1"/>
          <c:order val="1"/>
          <c:tx>
            <c:strRef>
              <c:f>年間集計!$H$20</c:f>
              <c:strCache>
                <c:ptCount val="1"/>
                <c:pt idx="0">
                  <c:v>客数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年間集計!$I$18:$T$18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年間集計!$I$20:$T$20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C2-4114-AAD8-5FF8A75D4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2439872"/>
        <c:axId val="632441672"/>
      </c:lineChart>
      <c:catAx>
        <c:axId val="632426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2433392"/>
        <c:crosses val="autoZero"/>
        <c:auto val="1"/>
        <c:lblAlgn val="ctr"/>
        <c:lblOffset val="100"/>
        <c:noMultiLvlLbl val="0"/>
      </c:catAx>
      <c:valAx>
        <c:axId val="63243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2426552"/>
        <c:crosses val="autoZero"/>
        <c:crossBetween val="between"/>
      </c:valAx>
      <c:valAx>
        <c:axId val="632441672"/>
        <c:scaling>
          <c:orientation val="minMax"/>
        </c:scaling>
        <c:delete val="0"/>
        <c:axPos val="r"/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32439872"/>
        <c:crosses val="max"/>
        <c:crossBetween val="between"/>
      </c:valAx>
      <c:catAx>
        <c:axId val="6324398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324416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売上合計比較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前年・前々年比較!$A$3</c:f>
              <c:strCache>
                <c:ptCount val="1"/>
                <c:pt idx="0">
                  <c:v>売上合計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前年・前々年比較!$B$3:$M$3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83-43A6-AC7E-B5075265B903}"/>
            </c:ext>
          </c:extLst>
        </c:ser>
        <c:ser>
          <c:idx val="1"/>
          <c:order val="1"/>
          <c:tx>
            <c:strRef>
              <c:f>前年・前々年比較!$A$12</c:f>
              <c:strCache>
                <c:ptCount val="1"/>
                <c:pt idx="0">
                  <c:v>前年売上合計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前年・前々年比較!$B$12:$M$12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F83-43A6-AC7E-B5075265B903}"/>
            </c:ext>
          </c:extLst>
        </c:ser>
        <c:ser>
          <c:idx val="2"/>
          <c:order val="2"/>
          <c:tx>
            <c:strRef>
              <c:f>前年・前々年比較!$A$21</c:f>
              <c:strCache>
                <c:ptCount val="1"/>
                <c:pt idx="0">
                  <c:v>前々年売上合計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前年・前々年比較!$B$21:$M$21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F83-43A6-AC7E-B5075265B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3667040"/>
        <c:axId val="603667400"/>
      </c:lineChart>
      <c:catAx>
        <c:axId val="603667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03667400"/>
        <c:crosses val="autoZero"/>
        <c:auto val="1"/>
        <c:lblAlgn val="ctr"/>
        <c:lblOffset val="100"/>
        <c:noMultiLvlLbl val="0"/>
      </c:catAx>
      <c:valAx>
        <c:axId val="603667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03667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客数比較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前年・前々年比較!$A$4</c:f>
              <c:strCache>
                <c:ptCount val="1"/>
                <c:pt idx="0">
                  <c:v>客数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前年・前々年比較!$B$4:$M$4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95-45B6-BCD3-B25B0CD929F2}"/>
            </c:ext>
          </c:extLst>
        </c:ser>
        <c:ser>
          <c:idx val="1"/>
          <c:order val="1"/>
          <c:tx>
            <c:strRef>
              <c:f>前年・前々年比較!$A$13</c:f>
              <c:strCache>
                <c:ptCount val="1"/>
                <c:pt idx="0">
                  <c:v>前年客数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前年・前々年比較!$B$13:$M$13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95-45B6-BCD3-B25B0CD929F2}"/>
            </c:ext>
          </c:extLst>
        </c:ser>
        <c:ser>
          <c:idx val="2"/>
          <c:order val="2"/>
          <c:tx>
            <c:strRef>
              <c:f>前年・前々年比較!$A$22</c:f>
              <c:strCache>
                <c:ptCount val="1"/>
                <c:pt idx="0">
                  <c:v>前々年客数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前年・前々年比較!$B$22:$M$22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95-45B6-BCD3-B25B0CD92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0311920"/>
        <c:axId val="770315160"/>
      </c:lineChart>
      <c:catAx>
        <c:axId val="770311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0315160"/>
        <c:crosses val="autoZero"/>
        <c:auto val="1"/>
        <c:lblAlgn val="ctr"/>
        <c:lblOffset val="100"/>
        <c:noMultiLvlLbl val="0"/>
      </c:catAx>
      <c:valAx>
        <c:axId val="77031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0311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実質営業利益比較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前年・前々年比較!$A$5</c:f>
              <c:strCache>
                <c:ptCount val="1"/>
                <c:pt idx="0">
                  <c:v>実質営業利益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前年・前々年比較!$B$5:$M$5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BA-40FA-A8D7-197A42739D62}"/>
            </c:ext>
          </c:extLst>
        </c:ser>
        <c:ser>
          <c:idx val="1"/>
          <c:order val="1"/>
          <c:tx>
            <c:strRef>
              <c:f>前年・前々年比較!$A$14</c:f>
              <c:strCache>
                <c:ptCount val="1"/>
                <c:pt idx="0">
                  <c:v>前年実質営業利益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前年・前々年比較!$B$14:$M$14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BA-40FA-A8D7-197A42739D62}"/>
            </c:ext>
          </c:extLst>
        </c:ser>
        <c:ser>
          <c:idx val="2"/>
          <c:order val="2"/>
          <c:tx>
            <c:strRef>
              <c:f>前年・前々年比較!$A$23</c:f>
              <c:strCache>
                <c:ptCount val="1"/>
                <c:pt idx="0">
                  <c:v>前々年実質営業利益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前年・前々年比較!$B$23:$M$23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BA-40FA-A8D7-197A42739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0629216"/>
        <c:axId val="780631016"/>
      </c:lineChart>
      <c:catAx>
        <c:axId val="780629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80631016"/>
        <c:crosses val="autoZero"/>
        <c:auto val="1"/>
        <c:lblAlgn val="ctr"/>
        <c:lblOffset val="100"/>
        <c:noMultiLvlLbl val="0"/>
      </c:catAx>
      <c:valAx>
        <c:axId val="780631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80629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（年間）売上合計・客数・実質営業利益</a:t>
            </a:r>
            <a:endParaRPr lang="en-US" altLang="ja-JP" sz="14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前年・前々年比較!$A$30</c:f>
              <c:strCache>
                <c:ptCount val="1"/>
                <c:pt idx="0">
                  <c:v>（年間）売上合計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前年・前々年比較!$B$29:$D$29</c:f>
              <c:strCache>
                <c:ptCount val="3"/>
                <c:pt idx="0">
                  <c:v>前々年</c:v>
                </c:pt>
                <c:pt idx="1">
                  <c:v>前年</c:v>
                </c:pt>
                <c:pt idx="2">
                  <c:v>今年</c:v>
                </c:pt>
              </c:strCache>
            </c:strRef>
          </c:cat>
          <c:val>
            <c:numRef>
              <c:f>前年・前々年比較!$B$30:$D$30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B9-4D3E-A304-78C08D320095}"/>
            </c:ext>
          </c:extLst>
        </c:ser>
        <c:ser>
          <c:idx val="2"/>
          <c:order val="2"/>
          <c:tx>
            <c:strRef>
              <c:f>前年・前々年比較!$A$32</c:f>
              <c:strCache>
                <c:ptCount val="1"/>
                <c:pt idx="0">
                  <c:v>（年間）実質営業利益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前年・前々年比較!$B$29:$D$29</c:f>
              <c:strCache>
                <c:ptCount val="3"/>
                <c:pt idx="0">
                  <c:v>前々年</c:v>
                </c:pt>
                <c:pt idx="1">
                  <c:v>前年</c:v>
                </c:pt>
                <c:pt idx="2">
                  <c:v>今年</c:v>
                </c:pt>
              </c:strCache>
            </c:strRef>
          </c:cat>
          <c:val>
            <c:numRef>
              <c:f>前年・前々年比較!$B$32:$D$32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5B9-4D3E-A304-78C08D320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414712"/>
        <c:axId val="724416872"/>
      </c:lineChart>
      <c:lineChart>
        <c:grouping val="standard"/>
        <c:varyColors val="0"/>
        <c:ser>
          <c:idx val="1"/>
          <c:order val="1"/>
          <c:tx>
            <c:strRef>
              <c:f>前年・前々年比較!$A$31</c:f>
              <c:strCache>
                <c:ptCount val="1"/>
                <c:pt idx="0">
                  <c:v>（年間）客数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前年・前々年比較!$B$29:$D$29</c:f>
              <c:strCache>
                <c:ptCount val="3"/>
                <c:pt idx="0">
                  <c:v>前々年</c:v>
                </c:pt>
                <c:pt idx="1">
                  <c:v>前年</c:v>
                </c:pt>
                <c:pt idx="2">
                  <c:v>今年</c:v>
                </c:pt>
              </c:strCache>
            </c:strRef>
          </c:cat>
          <c:val>
            <c:numRef>
              <c:f>前年・前々年比較!$B$31:$D$31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B9-4D3E-A304-78C08D320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415792"/>
        <c:axId val="724420832"/>
      </c:lineChart>
      <c:catAx>
        <c:axId val="724414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24416872"/>
        <c:crosses val="autoZero"/>
        <c:auto val="1"/>
        <c:lblAlgn val="ctr"/>
        <c:lblOffset val="100"/>
        <c:noMultiLvlLbl val="0"/>
      </c:catAx>
      <c:valAx>
        <c:axId val="724416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24414712"/>
        <c:crosses val="autoZero"/>
        <c:crossBetween val="between"/>
      </c:valAx>
      <c:valAx>
        <c:axId val="724420832"/>
        <c:scaling>
          <c:orientation val="minMax"/>
        </c:scaling>
        <c:delete val="0"/>
        <c:axPos val="r"/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24415792"/>
        <c:crosses val="max"/>
        <c:crossBetween val="between"/>
      </c:valAx>
      <c:catAx>
        <c:axId val="7244157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2442083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（年間）原価率・人件費率・ＦＬ比率</a:t>
            </a:r>
            <a:endParaRPr lang="en-US" altLang="ja-JP" sz="14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前年・前々年比較!$A$33</c:f>
              <c:strCache>
                <c:ptCount val="1"/>
                <c:pt idx="0">
                  <c:v>（年間）原価率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前年・前々年比較!$B$29:$D$29</c:f>
              <c:strCache>
                <c:ptCount val="3"/>
                <c:pt idx="0">
                  <c:v>前々年</c:v>
                </c:pt>
                <c:pt idx="1">
                  <c:v>前年</c:v>
                </c:pt>
                <c:pt idx="2">
                  <c:v>今年</c:v>
                </c:pt>
              </c:strCache>
            </c:strRef>
          </c:cat>
          <c:val>
            <c:numRef>
              <c:f>前年・前々年比較!$B$33:$D$33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B6-42F0-9751-738D807D8C9A}"/>
            </c:ext>
          </c:extLst>
        </c:ser>
        <c:ser>
          <c:idx val="1"/>
          <c:order val="1"/>
          <c:tx>
            <c:strRef>
              <c:f>前年・前々年比較!$A$34</c:f>
              <c:strCache>
                <c:ptCount val="1"/>
                <c:pt idx="0">
                  <c:v>（年間）人件費率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前年・前々年比較!$B$29:$D$29</c:f>
              <c:strCache>
                <c:ptCount val="3"/>
                <c:pt idx="0">
                  <c:v>前々年</c:v>
                </c:pt>
                <c:pt idx="1">
                  <c:v>前年</c:v>
                </c:pt>
                <c:pt idx="2">
                  <c:v>今年</c:v>
                </c:pt>
              </c:strCache>
            </c:strRef>
          </c:cat>
          <c:val>
            <c:numRef>
              <c:f>前年・前々年比較!$B$34:$D$34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B6-42F0-9751-738D807D8C9A}"/>
            </c:ext>
          </c:extLst>
        </c:ser>
        <c:ser>
          <c:idx val="2"/>
          <c:order val="2"/>
          <c:tx>
            <c:strRef>
              <c:f>前年・前々年比較!$A$35</c:f>
              <c:strCache>
                <c:ptCount val="1"/>
                <c:pt idx="0">
                  <c:v>（年間）FL比率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前年・前々年比較!$B$29:$D$29</c:f>
              <c:strCache>
                <c:ptCount val="3"/>
                <c:pt idx="0">
                  <c:v>前々年</c:v>
                </c:pt>
                <c:pt idx="1">
                  <c:v>前年</c:v>
                </c:pt>
                <c:pt idx="2">
                  <c:v>今年</c:v>
                </c:pt>
              </c:strCache>
            </c:strRef>
          </c:cat>
          <c:val>
            <c:numRef>
              <c:f>前年・前々年比較!$B$35:$D$35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4B6-42F0-9751-738D807D8C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411832"/>
        <c:axId val="724416152"/>
      </c:lineChart>
      <c:catAx>
        <c:axId val="724411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24416152"/>
        <c:crosses val="autoZero"/>
        <c:auto val="1"/>
        <c:lblAlgn val="ctr"/>
        <c:lblOffset val="100"/>
        <c:noMultiLvlLbl val="0"/>
      </c:catAx>
      <c:valAx>
        <c:axId val="72441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24411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原価率比較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前年・前々年比較!$A$6</c:f>
              <c:strCache>
                <c:ptCount val="1"/>
                <c:pt idx="0">
                  <c:v>原価率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前年・前々年比較!$B$6:$M$6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7B-46F9-A2B9-C066D6D4025E}"/>
            </c:ext>
          </c:extLst>
        </c:ser>
        <c:ser>
          <c:idx val="1"/>
          <c:order val="1"/>
          <c:tx>
            <c:strRef>
              <c:f>前年・前々年比較!$A$15</c:f>
              <c:strCache>
                <c:ptCount val="1"/>
                <c:pt idx="0">
                  <c:v>前年原価率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前年・前々年比較!$B$15:$M$15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7B-46F9-A2B9-C066D6D4025E}"/>
            </c:ext>
          </c:extLst>
        </c:ser>
        <c:ser>
          <c:idx val="2"/>
          <c:order val="2"/>
          <c:tx>
            <c:strRef>
              <c:f>前年・前々年比較!$A$24</c:f>
              <c:strCache>
                <c:ptCount val="1"/>
                <c:pt idx="0">
                  <c:v>前々年原価率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前年・前々年比較!$B$24:$M$24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27B-46F9-A2B9-C066D6D40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7394584"/>
        <c:axId val="667396744"/>
      </c:lineChart>
      <c:catAx>
        <c:axId val="667394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67396744"/>
        <c:crosses val="autoZero"/>
        <c:auto val="1"/>
        <c:lblAlgn val="ctr"/>
        <c:lblOffset val="100"/>
        <c:noMultiLvlLbl val="0"/>
      </c:catAx>
      <c:valAx>
        <c:axId val="667396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67394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人件費率比較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前年・前々年比較!$A$7</c:f>
              <c:strCache>
                <c:ptCount val="1"/>
                <c:pt idx="0">
                  <c:v>人件費率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前年・前々年比較!$B$7:$M$7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0-4A24-A8E3-B60A9ADB599B}"/>
            </c:ext>
          </c:extLst>
        </c:ser>
        <c:ser>
          <c:idx val="1"/>
          <c:order val="1"/>
          <c:tx>
            <c:strRef>
              <c:f>前年・前々年比較!$A$16</c:f>
              <c:strCache>
                <c:ptCount val="1"/>
                <c:pt idx="0">
                  <c:v>前年人件費率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前年・前々年比較!$B$16:$M$16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90-4A24-A8E3-B60A9ADB599B}"/>
            </c:ext>
          </c:extLst>
        </c:ser>
        <c:ser>
          <c:idx val="2"/>
          <c:order val="2"/>
          <c:tx>
            <c:strRef>
              <c:f>前年・前々年比較!$A$25</c:f>
              <c:strCache>
                <c:ptCount val="1"/>
                <c:pt idx="0">
                  <c:v>前々年人件費率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前年・前々年比較!$B$25:$M$25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790-4A24-A8E3-B60A9ADB59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655904"/>
        <c:axId val="849659864"/>
      </c:lineChart>
      <c:catAx>
        <c:axId val="849655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49659864"/>
        <c:crosses val="autoZero"/>
        <c:auto val="1"/>
        <c:lblAlgn val="ctr"/>
        <c:lblOffset val="100"/>
        <c:noMultiLvlLbl val="0"/>
      </c:catAx>
      <c:valAx>
        <c:axId val="849659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49655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ＦＬ比率比較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前年・前々年比較!$A$8</c:f>
              <c:strCache>
                <c:ptCount val="1"/>
                <c:pt idx="0">
                  <c:v>FL比率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前年・前々年比較!$B$8:$M$8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A3-48C2-AB13-D5B38F5E5A7C}"/>
            </c:ext>
          </c:extLst>
        </c:ser>
        <c:ser>
          <c:idx val="1"/>
          <c:order val="1"/>
          <c:tx>
            <c:strRef>
              <c:f>前年・前々年比較!$A$17</c:f>
              <c:strCache>
                <c:ptCount val="1"/>
                <c:pt idx="0">
                  <c:v>前年FL比率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10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前年・前々年比較!$B$17:$M$17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BA3-48C2-AB13-D5B38F5E5A7C}"/>
            </c:ext>
          </c:extLst>
        </c:ser>
        <c:ser>
          <c:idx val="2"/>
          <c:order val="2"/>
          <c:tx>
            <c:strRef>
              <c:f>前年・前々年比較!$A$26</c:f>
              <c:strCache>
                <c:ptCount val="1"/>
                <c:pt idx="0">
                  <c:v>前々年FL比率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前年・前々年比較!$B$2:$M$2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前年・前々年比較!$B$26:$M$26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BA3-48C2-AB13-D5B38F5E5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49664544"/>
        <c:axId val="849665624"/>
      </c:lineChart>
      <c:catAx>
        <c:axId val="84966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49665624"/>
        <c:crosses val="autoZero"/>
        <c:auto val="1"/>
        <c:lblAlgn val="ctr"/>
        <c:lblOffset val="100"/>
        <c:noMultiLvlLbl val="0"/>
      </c:catAx>
      <c:valAx>
        <c:axId val="849665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849664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210670</xdr:rowOff>
    </xdr:from>
    <xdr:to>
      <xdr:col>7</xdr:col>
      <xdr:colOff>0</xdr:colOff>
      <xdr:row>34</xdr:row>
      <xdr:rowOff>35859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AA1A370-F01C-C6DB-BA0B-5BE18DF3F8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-1</xdr:rowOff>
    </xdr:from>
    <xdr:to>
      <xdr:col>23</xdr:col>
      <xdr:colOff>659250</xdr:colOff>
      <xdr:row>20</xdr:row>
      <xdr:rowOff>50399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8C100828-7DB0-6240-5E8C-FFED6D19AC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0</xdr:colOff>
      <xdr:row>4</xdr:row>
      <xdr:rowOff>0</xdr:rowOff>
    </xdr:from>
    <xdr:to>
      <xdr:col>34</xdr:col>
      <xdr:colOff>666585</xdr:colOff>
      <xdr:row>20</xdr:row>
      <xdr:rowOff>57327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C5AB2A1B-1EB4-FC1D-368B-4F152CBB07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36</xdr:col>
      <xdr:colOff>0</xdr:colOff>
      <xdr:row>4</xdr:row>
      <xdr:rowOff>0</xdr:rowOff>
    </xdr:from>
    <xdr:to>
      <xdr:col>45</xdr:col>
      <xdr:colOff>659250</xdr:colOff>
      <xdr:row>20</xdr:row>
      <xdr:rowOff>54882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DE953418-6C96-8B4B-83F2-FE1A433F0F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0</xdr:colOff>
      <xdr:row>38</xdr:row>
      <xdr:rowOff>0</xdr:rowOff>
    </xdr:from>
    <xdr:to>
      <xdr:col>23</xdr:col>
      <xdr:colOff>665973</xdr:colOff>
      <xdr:row>54</xdr:row>
      <xdr:rowOff>50400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DB936AF1-0674-FE00-AEB9-D7643F9B35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7500</xdr:colOff>
      <xdr:row>38</xdr:row>
      <xdr:rowOff>0</xdr:rowOff>
    </xdr:from>
    <xdr:to>
      <xdr:col>35</xdr:col>
      <xdr:colOff>0</xdr:colOff>
      <xdr:row>54</xdr:row>
      <xdr:rowOff>50400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21D7F31B-9A55-672A-6294-F5147E6D4F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13103</xdr:colOff>
      <xdr:row>21</xdr:row>
      <xdr:rowOff>0</xdr:rowOff>
    </xdr:from>
    <xdr:to>
      <xdr:col>24</xdr:col>
      <xdr:colOff>0</xdr:colOff>
      <xdr:row>37</xdr:row>
      <xdr:rowOff>50400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4501394D-9C19-63FD-45F6-91807D8D2B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25</xdr:col>
      <xdr:colOff>0</xdr:colOff>
      <xdr:row>21</xdr:row>
      <xdr:rowOff>0</xdr:rowOff>
    </xdr:from>
    <xdr:to>
      <xdr:col>34</xdr:col>
      <xdr:colOff>659250</xdr:colOff>
      <xdr:row>37</xdr:row>
      <xdr:rowOff>54882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239CC8C8-3C25-99B0-A39A-D34C071FA7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36</xdr:col>
      <xdr:colOff>0</xdr:colOff>
      <xdr:row>21</xdr:row>
      <xdr:rowOff>0</xdr:rowOff>
    </xdr:from>
    <xdr:to>
      <xdr:col>45</xdr:col>
      <xdr:colOff>589550</xdr:colOff>
      <xdr:row>37</xdr:row>
      <xdr:rowOff>50400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6506699B-9D0B-4203-04E8-ADD5BB3FA9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ogamana.com/download/" TargetMode="External"/><Relationship Id="rId1" Type="http://schemas.openxmlformats.org/officeDocument/2006/relationships/hyperlink" Target="https://ogamana.com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E4A5D-CCFE-4645-91F6-38AB06591644}">
  <dimension ref="A1:AG42"/>
  <sheetViews>
    <sheetView tabSelected="1" zoomScaleNormal="100" workbookViewId="0"/>
  </sheetViews>
  <sheetFormatPr defaultRowHeight="18"/>
  <cols>
    <col min="1" max="1" width="31.296875" customWidth="1"/>
    <col min="2" max="2" width="12.796875" customWidth="1"/>
    <col min="5" max="5" width="11.59765625" customWidth="1"/>
    <col min="6" max="6" width="14.59765625" bestFit="1" customWidth="1"/>
    <col min="7" max="7" width="11" customWidth="1"/>
    <col min="8" max="8" width="12.296875" customWidth="1"/>
    <col min="9" max="20" width="10.3984375" customWidth="1"/>
    <col min="21" max="21" width="5.3984375" customWidth="1"/>
    <col min="22" max="22" width="11" customWidth="1"/>
    <col min="23" max="23" width="14.796875" customWidth="1"/>
    <col min="24" max="24" width="16.796875" customWidth="1"/>
    <col min="25" max="25" width="13.296875" customWidth="1"/>
    <col min="26" max="26" width="19.8984375" customWidth="1"/>
    <col min="27" max="27" width="11.09765625" customWidth="1"/>
    <col min="28" max="28" width="15.5" customWidth="1"/>
    <col min="29" max="29" width="12.3984375" customWidth="1"/>
    <col min="30" max="30" width="12.19921875" customWidth="1"/>
    <col min="31" max="31" width="15.69921875" customWidth="1"/>
    <col min="32" max="32" width="14.8984375" customWidth="1"/>
    <col min="33" max="33" width="19.09765625" customWidth="1"/>
  </cols>
  <sheetData>
    <row r="1" spans="1:33" ht="19.2" thickTop="1" thickBot="1">
      <c r="A1" s="28" t="s">
        <v>36</v>
      </c>
      <c r="D1" s="1" t="s">
        <v>37</v>
      </c>
      <c r="F1" s="2"/>
      <c r="V1" s="19" t="s">
        <v>68</v>
      </c>
    </row>
    <row r="2" spans="1:33" ht="18.600000000000001" thickTop="1">
      <c r="A2" s="2"/>
      <c r="D2" s="1"/>
      <c r="F2" s="2"/>
      <c r="V2" s="22" t="s">
        <v>39</v>
      </c>
      <c r="W2" s="22" t="s">
        <v>40</v>
      </c>
      <c r="X2" s="22" t="s">
        <v>41</v>
      </c>
      <c r="Y2" s="22" t="s">
        <v>42</v>
      </c>
      <c r="Z2" s="22" t="s">
        <v>43</v>
      </c>
      <c r="AA2" s="22" t="s">
        <v>44</v>
      </c>
      <c r="AB2" s="22" t="s">
        <v>45</v>
      </c>
      <c r="AC2" s="22" t="s">
        <v>46</v>
      </c>
      <c r="AD2" s="22" t="s">
        <v>47</v>
      </c>
      <c r="AE2" s="22" t="s">
        <v>48</v>
      </c>
      <c r="AF2" s="22" t="s">
        <v>49</v>
      </c>
      <c r="AG2" s="22" t="s">
        <v>50</v>
      </c>
    </row>
    <row r="3" spans="1:33">
      <c r="A3" s="2" t="s">
        <v>0</v>
      </c>
      <c r="B3" s="3">
        <f>'1月'!B3+'2月'!B3+'3月'!B3+'4月'!B3+'5月'!B3+'6月'!B3+'7月'!B3+'8月'!B3+'9月'!B3+'10月'!B3+'11月'!B3+'12月'!B3</f>
        <v>0</v>
      </c>
      <c r="C3" s="4" t="e">
        <f>B3/B5</f>
        <v>#DIV/0!</v>
      </c>
      <c r="D3" s="2"/>
      <c r="F3" s="2"/>
      <c r="V3" s="60" t="s">
        <v>56</v>
      </c>
      <c r="W3" s="60" t="s">
        <v>62</v>
      </c>
      <c r="X3" s="60" t="s">
        <v>63</v>
      </c>
      <c r="Y3" s="60" t="s">
        <v>57</v>
      </c>
      <c r="Z3" s="60" t="s">
        <v>58</v>
      </c>
      <c r="AA3" s="60" t="s">
        <v>64</v>
      </c>
      <c r="AB3" s="60" t="s">
        <v>65</v>
      </c>
      <c r="AC3" s="60" t="s">
        <v>66</v>
      </c>
      <c r="AD3" s="60" t="s">
        <v>59</v>
      </c>
      <c r="AE3" s="60" t="s">
        <v>60</v>
      </c>
      <c r="AF3" s="60" t="s">
        <v>67</v>
      </c>
      <c r="AG3" s="60" t="s">
        <v>61</v>
      </c>
    </row>
    <row r="4" spans="1:33" ht="18.600000000000001" thickBot="1">
      <c r="A4" s="2" t="s">
        <v>1</v>
      </c>
      <c r="B4" s="3">
        <f>'1月'!B4+'2月'!B4+'3月'!B4+'4月'!B4+'5月'!B4+'6月'!B4+'7月'!B4+'8月'!B4+'9月'!B4+'10月'!B4+'11月'!B4+'12月'!B4</f>
        <v>0</v>
      </c>
      <c r="C4" s="4" t="e">
        <f>B4/B5</f>
        <v>#DIV/0!</v>
      </c>
      <c r="D4" s="2"/>
      <c r="F4" s="2"/>
      <c r="H4" s="19" t="s">
        <v>69</v>
      </c>
      <c r="V4" s="60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</row>
    <row r="5" spans="1:33" ht="19.2" thickTop="1" thickBot="1">
      <c r="A5" s="5" t="s">
        <v>2</v>
      </c>
      <c r="B5" s="6">
        <f>B3+B4</f>
        <v>0</v>
      </c>
      <c r="C5" s="7" t="e">
        <f>C3+C4</f>
        <v>#DIV/0!</v>
      </c>
      <c r="D5" s="2"/>
      <c r="F5" s="2"/>
      <c r="H5" s="23" t="s">
        <v>38</v>
      </c>
      <c r="I5" s="2" t="s">
        <v>39</v>
      </c>
      <c r="J5" s="2" t="s">
        <v>40</v>
      </c>
      <c r="K5" s="2" t="s">
        <v>41</v>
      </c>
      <c r="L5" s="2" t="s">
        <v>42</v>
      </c>
      <c r="M5" s="2" t="s">
        <v>43</v>
      </c>
      <c r="N5" s="2" t="s">
        <v>44</v>
      </c>
      <c r="O5" s="2" t="s">
        <v>45</v>
      </c>
      <c r="P5" s="2" t="s">
        <v>46</v>
      </c>
      <c r="Q5" s="2" t="s">
        <v>47</v>
      </c>
      <c r="R5" s="2" t="s">
        <v>48</v>
      </c>
      <c r="S5" s="2" t="s">
        <v>49</v>
      </c>
      <c r="T5" s="2" t="s">
        <v>50</v>
      </c>
      <c r="V5" s="60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</row>
    <row r="6" spans="1:33" ht="19.2" thickTop="1" thickBot="1">
      <c r="A6" s="2" t="s">
        <v>3</v>
      </c>
      <c r="B6" s="29">
        <v>0</v>
      </c>
      <c r="D6" s="2"/>
      <c r="F6" s="2"/>
      <c r="H6" s="18">
        <f>SUM(I6:T6)</f>
        <v>0</v>
      </c>
      <c r="I6" s="31">
        <v>0</v>
      </c>
      <c r="J6" s="32">
        <v>0</v>
      </c>
      <c r="K6" s="32">
        <v>0</v>
      </c>
      <c r="L6" s="32">
        <v>0</v>
      </c>
      <c r="M6" s="32">
        <v>0</v>
      </c>
      <c r="N6" s="32">
        <v>0</v>
      </c>
      <c r="O6" s="32">
        <v>0</v>
      </c>
      <c r="P6" s="32">
        <v>0</v>
      </c>
      <c r="Q6" s="32">
        <v>0</v>
      </c>
      <c r="R6" s="32">
        <v>0</v>
      </c>
      <c r="S6" s="32">
        <v>0</v>
      </c>
      <c r="T6" s="33">
        <v>0</v>
      </c>
      <c r="V6" s="60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</row>
    <row r="7" spans="1:33" ht="19.2" thickTop="1" thickBot="1">
      <c r="A7" s="8" t="s">
        <v>4</v>
      </c>
      <c r="B7" s="16">
        <f>B5-B6</f>
        <v>0</v>
      </c>
      <c r="D7" s="2"/>
      <c r="F7" s="2"/>
      <c r="V7" s="60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</row>
    <row r="8" spans="1:33" ht="18.600000000000001" thickTop="1">
      <c r="A8" s="9" t="s">
        <v>5</v>
      </c>
      <c r="B8" s="10">
        <f>'1月'!B8+'2月'!B8+'3月'!B8+'4月'!B8+'5月'!B8+'6月'!B8+'7月'!B8+'8月'!B8+'9月'!B8+'10月'!B8+'11月'!B8+'12月'!B8</f>
        <v>0</v>
      </c>
      <c r="C8" s="11" t="s">
        <v>6</v>
      </c>
      <c r="D8" s="9" t="s">
        <v>7</v>
      </c>
      <c r="E8" s="12" t="e">
        <f>B5/B8</f>
        <v>#DIV/0!</v>
      </c>
      <c r="F8" s="9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V8" s="60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</row>
    <row r="9" spans="1:33" ht="18.600000000000001" thickBot="1">
      <c r="A9" s="2" t="s">
        <v>8</v>
      </c>
      <c r="B9" s="3">
        <f>'1月'!B9+'2月'!B9+'3月'!B9+'4月'!B9+'5月'!B9+'6月'!B9+'7月'!B9+'8月'!B9+'9月'!B9+'10月'!B9+'11月'!B9+'12月'!B9</f>
        <v>0</v>
      </c>
      <c r="D9" s="2" t="s">
        <v>9</v>
      </c>
      <c r="E9" s="4" t="e">
        <f>B9/B5</f>
        <v>#DIV/0!</v>
      </c>
      <c r="F9" s="2" t="s">
        <v>10</v>
      </c>
      <c r="V9" s="60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</row>
    <row r="10" spans="1:33" ht="19.2" thickTop="1" thickBot="1">
      <c r="A10" s="5" t="s">
        <v>11</v>
      </c>
      <c r="B10" s="14">
        <f>B5-B9</f>
        <v>0</v>
      </c>
      <c r="D10" s="2"/>
      <c r="E10" s="4"/>
      <c r="F10" s="2"/>
      <c r="H10" s="20" t="s">
        <v>70</v>
      </c>
      <c r="V10" s="60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</row>
    <row r="11" spans="1:33" ht="18.600000000000001" thickTop="1">
      <c r="A11" s="9" t="s">
        <v>12</v>
      </c>
      <c r="B11" s="13">
        <f>'1月'!B11+'2月'!B11+'3月'!B11+'4月'!B11+'5月'!B11+'6月'!B11+'7月'!B11+'8月'!B11+'9月'!B11+'10月'!B11+'11月'!B11+'12月'!B11</f>
        <v>0</v>
      </c>
      <c r="C11" s="11"/>
      <c r="D11" s="9"/>
      <c r="E11" s="11"/>
      <c r="F11" s="9"/>
      <c r="H11" s="23" t="s">
        <v>51</v>
      </c>
      <c r="I11" s="2" t="s">
        <v>39</v>
      </c>
      <c r="J11" s="2" t="s">
        <v>40</v>
      </c>
      <c r="K11" s="2" t="s">
        <v>41</v>
      </c>
      <c r="L11" s="2" t="s">
        <v>42</v>
      </c>
      <c r="M11" s="2" t="s">
        <v>43</v>
      </c>
      <c r="N11" s="2" t="s">
        <v>44</v>
      </c>
      <c r="O11" s="2" t="s">
        <v>45</v>
      </c>
      <c r="P11" s="2" t="s">
        <v>46</v>
      </c>
      <c r="Q11" s="2" t="s">
        <v>47</v>
      </c>
      <c r="R11" s="2" t="s">
        <v>48</v>
      </c>
      <c r="S11" s="2" t="s">
        <v>49</v>
      </c>
      <c r="T11" s="2" t="s">
        <v>50</v>
      </c>
      <c r="V11" s="60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</row>
    <row r="12" spans="1:33" ht="18.600000000000001" thickBot="1">
      <c r="A12" s="2" t="s">
        <v>13</v>
      </c>
      <c r="B12" s="13">
        <f>'1月'!B12+'2月'!B12+'3月'!B12+'4月'!B12+'5月'!B12+'6月'!B12+'7月'!B12+'8月'!B12+'9月'!B12+'10月'!B12+'11月'!B12+'12月'!B12</f>
        <v>0</v>
      </c>
      <c r="D12" s="2" t="s">
        <v>14</v>
      </c>
      <c r="E12" s="4" t="e">
        <f>B12/B5</f>
        <v>#DIV/0!</v>
      </c>
      <c r="F12" s="2" t="s">
        <v>15</v>
      </c>
      <c r="H12" s="18">
        <f>SUM(I12:T12)</f>
        <v>0</v>
      </c>
      <c r="I12" s="18">
        <f t="shared" ref="I12:T12" si="0">I6*0.38</f>
        <v>0</v>
      </c>
      <c r="J12" s="18">
        <f t="shared" si="0"/>
        <v>0</v>
      </c>
      <c r="K12" s="18">
        <f t="shared" si="0"/>
        <v>0</v>
      </c>
      <c r="L12" s="18">
        <f t="shared" si="0"/>
        <v>0</v>
      </c>
      <c r="M12" s="18">
        <f t="shared" si="0"/>
        <v>0</v>
      </c>
      <c r="N12" s="18">
        <f t="shared" si="0"/>
        <v>0</v>
      </c>
      <c r="O12" s="18">
        <f t="shared" si="0"/>
        <v>0</v>
      </c>
      <c r="P12" s="18">
        <f t="shared" si="0"/>
        <v>0</v>
      </c>
      <c r="Q12" s="18">
        <f t="shared" si="0"/>
        <v>0</v>
      </c>
      <c r="R12" s="18">
        <f t="shared" si="0"/>
        <v>0</v>
      </c>
      <c r="S12" s="18">
        <f t="shared" si="0"/>
        <v>0</v>
      </c>
      <c r="T12" s="18">
        <f t="shared" si="0"/>
        <v>0</v>
      </c>
      <c r="V12" s="60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</row>
    <row r="13" spans="1:33" ht="19.2" thickTop="1" thickBot="1">
      <c r="A13" s="5" t="s">
        <v>16</v>
      </c>
      <c r="B13" s="6">
        <f>B10-B11-B12</f>
        <v>0</v>
      </c>
      <c r="D13" s="2"/>
      <c r="F13" s="2"/>
      <c r="H13" s="23" t="s">
        <v>38</v>
      </c>
      <c r="I13" s="2" t="s">
        <v>39</v>
      </c>
      <c r="J13" s="2" t="s">
        <v>40</v>
      </c>
      <c r="K13" s="2" t="s">
        <v>41</v>
      </c>
      <c r="L13" s="2" t="s">
        <v>42</v>
      </c>
      <c r="M13" s="2" t="s">
        <v>43</v>
      </c>
      <c r="N13" s="2" t="s">
        <v>44</v>
      </c>
      <c r="O13" s="2" t="s">
        <v>45</v>
      </c>
      <c r="P13" s="2" t="s">
        <v>46</v>
      </c>
      <c r="Q13" s="2" t="s">
        <v>47</v>
      </c>
      <c r="R13" s="2" t="s">
        <v>48</v>
      </c>
      <c r="S13" s="2" t="s">
        <v>49</v>
      </c>
      <c r="T13" s="2" t="s">
        <v>50</v>
      </c>
      <c r="V13" s="60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</row>
    <row r="14" spans="1:33" ht="19.2" thickTop="1" thickBot="1">
      <c r="A14" s="2" t="s">
        <v>17</v>
      </c>
      <c r="B14" s="30">
        <v>0</v>
      </c>
      <c r="D14" s="2" t="s">
        <v>18</v>
      </c>
      <c r="E14" s="3">
        <f>B9+B12</f>
        <v>0</v>
      </c>
      <c r="F14" s="2"/>
      <c r="H14" s="18">
        <f>SUM(I14:T14)</f>
        <v>0</v>
      </c>
      <c r="I14" s="31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32">
        <v>0</v>
      </c>
      <c r="P14" s="32">
        <v>0</v>
      </c>
      <c r="Q14" s="32">
        <v>0</v>
      </c>
      <c r="R14" s="32">
        <v>0</v>
      </c>
      <c r="S14" s="32">
        <v>0</v>
      </c>
      <c r="T14" s="33">
        <v>0</v>
      </c>
      <c r="V14" s="60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</row>
    <row r="15" spans="1:33" ht="18.600000000000001" thickTop="1">
      <c r="A15" s="8" t="s">
        <v>19</v>
      </c>
      <c r="B15" s="17">
        <f>B13-B14</f>
        <v>0</v>
      </c>
      <c r="D15" s="2" t="s">
        <v>20</v>
      </c>
      <c r="E15" s="4" t="e">
        <f>E14/B5</f>
        <v>#DIV/0!</v>
      </c>
      <c r="F15" s="2" t="s">
        <v>21</v>
      </c>
      <c r="V15" s="60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</row>
    <row r="16" spans="1:33"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V16" s="60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</row>
    <row r="17" spans="8:33">
      <c r="H17" s="21" t="s">
        <v>52</v>
      </c>
      <c r="V17" s="60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</row>
    <row r="18" spans="8:33">
      <c r="I18" s="2" t="s">
        <v>39</v>
      </c>
      <c r="J18" s="2" t="s">
        <v>40</v>
      </c>
      <c r="K18" s="2" t="s">
        <v>41</v>
      </c>
      <c r="L18" s="2" t="s">
        <v>42</v>
      </c>
      <c r="M18" s="2" t="s">
        <v>43</v>
      </c>
      <c r="N18" s="2" t="s">
        <v>44</v>
      </c>
      <c r="O18" s="2" t="s">
        <v>45</v>
      </c>
      <c r="P18" s="2" t="s">
        <v>46</v>
      </c>
      <c r="Q18" s="2" t="s">
        <v>47</v>
      </c>
      <c r="R18" s="2" t="s">
        <v>48</v>
      </c>
      <c r="S18" s="2" t="s">
        <v>49</v>
      </c>
      <c r="T18" s="2" t="s">
        <v>50</v>
      </c>
      <c r="V18" s="60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</row>
    <row r="19" spans="8:33">
      <c r="H19" s="2" t="s">
        <v>53</v>
      </c>
      <c r="I19" s="3">
        <f>'1月'!B5</f>
        <v>0</v>
      </c>
      <c r="J19" s="3">
        <f>'2月'!B5</f>
        <v>0</v>
      </c>
      <c r="K19" s="3">
        <f>'3月'!B5</f>
        <v>0</v>
      </c>
      <c r="L19" s="3">
        <f>'4月'!B5</f>
        <v>0</v>
      </c>
      <c r="M19" s="3">
        <f>'5月'!B5</f>
        <v>0</v>
      </c>
      <c r="N19" s="3">
        <f>'6月'!B5</f>
        <v>0</v>
      </c>
      <c r="O19" s="3">
        <f>'7月'!B5</f>
        <v>0</v>
      </c>
      <c r="P19" s="3">
        <f>'8月'!B5</f>
        <v>0</v>
      </c>
      <c r="Q19" s="3">
        <f>'9月'!B5</f>
        <v>0</v>
      </c>
      <c r="R19" s="3">
        <f>'10月'!B5</f>
        <v>0</v>
      </c>
      <c r="S19" s="3">
        <f>'11月'!B5</f>
        <v>0</v>
      </c>
      <c r="T19" s="3">
        <f>'12月'!B5</f>
        <v>0</v>
      </c>
      <c r="V19" s="60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</row>
    <row r="20" spans="8:33">
      <c r="H20" s="2" t="s">
        <v>54</v>
      </c>
      <c r="I20" s="3">
        <f>'1月'!B8</f>
        <v>0</v>
      </c>
      <c r="J20" s="3">
        <f>'2月'!B8</f>
        <v>0</v>
      </c>
      <c r="K20" s="3">
        <f>'3月'!B8</f>
        <v>0</v>
      </c>
      <c r="L20" s="3">
        <f>'4月'!B8</f>
        <v>0</v>
      </c>
      <c r="M20" s="3">
        <f>'5月'!B8</f>
        <v>0</v>
      </c>
      <c r="N20" s="3">
        <f>'6月'!B8</f>
        <v>0</v>
      </c>
      <c r="O20" s="3">
        <f>'7月'!B8</f>
        <v>0</v>
      </c>
      <c r="P20" s="3">
        <f>'8月'!B8</f>
        <v>0</v>
      </c>
      <c r="Q20" s="3">
        <f>'9月'!B8</f>
        <v>0</v>
      </c>
      <c r="R20" s="3">
        <f>'10月'!B8</f>
        <v>0</v>
      </c>
      <c r="S20" s="3">
        <f>'11月'!B8</f>
        <v>0</v>
      </c>
      <c r="T20" s="3">
        <f>'12月'!B8</f>
        <v>0</v>
      </c>
      <c r="V20" s="60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</row>
    <row r="21" spans="8:33">
      <c r="H21" s="2" t="s">
        <v>55</v>
      </c>
      <c r="I21" s="3">
        <f>'1月'!B13</f>
        <v>0</v>
      </c>
      <c r="J21" s="3">
        <f>'2月'!B13</f>
        <v>0</v>
      </c>
      <c r="K21" s="3">
        <f>'3月'!B13</f>
        <v>0</v>
      </c>
      <c r="L21" s="3">
        <f>'4月'!B13</f>
        <v>0</v>
      </c>
      <c r="M21" s="3">
        <f>'5月'!B13</f>
        <v>0</v>
      </c>
      <c r="N21" s="3">
        <f>'6月'!B13</f>
        <v>0</v>
      </c>
      <c r="O21" s="3">
        <f>'7月'!B13</f>
        <v>0</v>
      </c>
      <c r="P21" s="3">
        <f>'8月'!B13</f>
        <v>0</v>
      </c>
      <c r="Q21" s="3">
        <f>'9月'!B13</f>
        <v>0</v>
      </c>
      <c r="R21" s="3">
        <f>'10月'!B13</f>
        <v>0</v>
      </c>
      <c r="S21" s="3">
        <f>'11月'!B13</f>
        <v>0</v>
      </c>
      <c r="T21" s="3">
        <f>'12月'!B13</f>
        <v>0</v>
      </c>
      <c r="V21" s="60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</row>
    <row r="23" spans="8:33">
      <c r="V23" s="20" t="s">
        <v>80</v>
      </c>
    </row>
    <row r="24" spans="8:33" ht="18.600000000000001" thickBot="1">
      <c r="V24" s="24" t="s">
        <v>22</v>
      </c>
      <c r="W24" s="24" t="s">
        <v>40</v>
      </c>
      <c r="X24" s="24" t="s">
        <v>41</v>
      </c>
      <c r="Y24" s="24" t="s">
        <v>42</v>
      </c>
      <c r="Z24" s="24" t="s">
        <v>43</v>
      </c>
      <c r="AA24" s="24" t="s">
        <v>44</v>
      </c>
      <c r="AB24" s="24" t="s">
        <v>45</v>
      </c>
      <c r="AC24" s="24" t="s">
        <v>46</v>
      </c>
      <c r="AD24" s="24" t="s">
        <v>47</v>
      </c>
      <c r="AE24" s="24" t="s">
        <v>48</v>
      </c>
      <c r="AF24" s="24" t="s">
        <v>49</v>
      </c>
      <c r="AG24" s="24" t="s">
        <v>50</v>
      </c>
    </row>
    <row r="25" spans="8:33" ht="18.600000000000001" thickTop="1">
      <c r="V25" s="62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8"/>
    </row>
    <row r="26" spans="8:33">
      <c r="V26" s="63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9"/>
    </row>
    <row r="27" spans="8:33">
      <c r="V27" s="63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9"/>
    </row>
    <row r="28" spans="8:33">
      <c r="V28" s="63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9"/>
    </row>
    <row r="29" spans="8:33">
      <c r="V29" s="63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9"/>
    </row>
    <row r="30" spans="8:33">
      <c r="V30" s="63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9"/>
    </row>
    <row r="31" spans="8:33">
      <c r="V31" s="63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9"/>
    </row>
    <row r="32" spans="8:33">
      <c r="V32" s="63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9"/>
    </row>
    <row r="33" spans="1:33">
      <c r="V33" s="63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9"/>
    </row>
    <row r="34" spans="1:33" ht="18.600000000000001" thickBot="1">
      <c r="V34" s="64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70"/>
    </row>
    <row r="35" spans="1:33" ht="18.600000000000001" thickTop="1"/>
    <row r="36" spans="1:33">
      <c r="A36" s="58" t="s">
        <v>105</v>
      </c>
    </row>
    <row r="37" spans="1:33">
      <c r="A37" s="59" t="s">
        <v>106</v>
      </c>
    </row>
    <row r="38" spans="1:33">
      <c r="A38" s="58" t="s">
        <v>107</v>
      </c>
    </row>
    <row r="40" spans="1:33">
      <c r="A40" s="25" t="s">
        <v>81</v>
      </c>
    </row>
    <row r="41" spans="1:33">
      <c r="A41" s="26" t="s">
        <v>82</v>
      </c>
    </row>
    <row r="42" spans="1:33">
      <c r="A42" s="27" t="s">
        <v>83</v>
      </c>
    </row>
  </sheetData>
  <sheetProtection algorithmName="SHA-512" hashValue="hgFJJ+F+VngeqNJEInFQrIWI2Q5uB7734GUys+G3MbmoPHCbhXoO4IGNDUb1yV6z4wOoreABhfhQ+1F2t54bqQ==" saltValue="qQ97cERKAuJYUELpeMl32g==" spinCount="100000" sheet="1" objects="1" scenarios="1"/>
  <mergeCells count="24">
    <mergeCell ref="AF25:AF34"/>
    <mergeCell ref="AG25:AG34"/>
    <mergeCell ref="AA25:AA34"/>
    <mergeCell ref="AB25:AB34"/>
    <mergeCell ref="AC25:AC34"/>
    <mergeCell ref="AD25:AD34"/>
    <mergeCell ref="AE25:AE34"/>
    <mergeCell ref="V25:V34"/>
    <mergeCell ref="W25:W34"/>
    <mergeCell ref="X25:X34"/>
    <mergeCell ref="Y25:Y34"/>
    <mergeCell ref="Z25:Z34"/>
    <mergeCell ref="AG3:AG21"/>
    <mergeCell ref="V3:V21"/>
    <mergeCell ref="W3:W21"/>
    <mergeCell ref="X3:X21"/>
    <mergeCell ref="Y3:Y21"/>
    <mergeCell ref="Z3:Z21"/>
    <mergeCell ref="AA3:AA21"/>
    <mergeCell ref="AB3:AB21"/>
    <mergeCell ref="AC3:AC21"/>
    <mergeCell ref="AD3:AD21"/>
    <mergeCell ref="AE3:AE21"/>
    <mergeCell ref="AF3:AF21"/>
  </mergeCells>
  <phoneticPr fontId="2"/>
  <hyperlinks>
    <hyperlink ref="A42" r:id="rId1" xr:uid="{C4926BDA-45B9-499B-B88E-EF04ECDFBC84}"/>
    <hyperlink ref="A37" r:id="rId2" xr:uid="{6F3137F2-73B6-43C1-8958-F54DE827078C}"/>
  </hyperlinks>
  <pageMargins left="0.7" right="0.7" top="0.75" bottom="0.75" header="0.3" footer="0.3"/>
  <ignoredErrors>
    <ignoredError sqref="J20:J21" formula="1"/>
    <ignoredError sqref="C3:C5 E8:E9 E12 E15" evalError="1"/>
  </ignoredErrors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B2CCE-D5F1-4C35-BDBC-10A90C38F060}">
  <dimension ref="A1:O40"/>
  <sheetViews>
    <sheetView zoomScaleNormal="100" workbookViewId="0"/>
  </sheetViews>
  <sheetFormatPr defaultRowHeight="18"/>
  <cols>
    <col min="1" max="1" width="19.3984375" bestFit="1" customWidth="1"/>
    <col min="2" max="4" width="12.19921875" customWidth="1"/>
    <col min="5" max="13" width="10.3984375" customWidth="1"/>
    <col min="14" max="14" width="6.59765625" customWidth="1"/>
    <col min="25" max="25" width="4" customWidth="1"/>
    <col min="36" max="36" width="4.19921875" customWidth="1"/>
  </cols>
  <sheetData>
    <row r="1" spans="1:15">
      <c r="A1" s="21" t="s">
        <v>71</v>
      </c>
      <c r="O1" s="1" t="s">
        <v>37</v>
      </c>
    </row>
    <row r="2" spans="1:15">
      <c r="B2" s="2" t="s">
        <v>22</v>
      </c>
      <c r="C2" s="2" t="s">
        <v>40</v>
      </c>
      <c r="D2" s="2" t="s">
        <v>41</v>
      </c>
      <c r="E2" s="2" t="s">
        <v>42</v>
      </c>
      <c r="F2" s="2" t="s">
        <v>43</v>
      </c>
      <c r="G2" s="2" t="s">
        <v>44</v>
      </c>
      <c r="H2" s="2" t="s">
        <v>45</v>
      </c>
      <c r="I2" s="2" t="s">
        <v>46</v>
      </c>
      <c r="J2" s="2" t="s">
        <v>47</v>
      </c>
      <c r="K2" s="2" t="s">
        <v>48</v>
      </c>
      <c r="L2" s="2" t="s">
        <v>49</v>
      </c>
      <c r="M2" s="2" t="s">
        <v>50</v>
      </c>
      <c r="N2" s="2"/>
      <c r="O2" s="48" t="s">
        <v>87</v>
      </c>
    </row>
    <row r="3" spans="1:15">
      <c r="A3" s="2" t="s">
        <v>2</v>
      </c>
      <c r="B3" s="3">
        <f>'1月'!B5</f>
        <v>0</v>
      </c>
      <c r="C3" s="3">
        <f>'2月'!B5</f>
        <v>0</v>
      </c>
      <c r="D3" s="3">
        <f>'3月'!B5</f>
        <v>0</v>
      </c>
      <c r="E3" s="3">
        <f>'4月'!B5</f>
        <v>0</v>
      </c>
      <c r="F3" s="3">
        <f>'5月'!B5</f>
        <v>0</v>
      </c>
      <c r="G3" s="3">
        <f>'6月'!B5</f>
        <v>0</v>
      </c>
      <c r="H3" s="3">
        <f>'7月'!B5</f>
        <v>0</v>
      </c>
      <c r="I3" s="3">
        <f>'8月'!B5</f>
        <v>0</v>
      </c>
      <c r="J3" s="3">
        <f>'9月'!B5</f>
        <v>0</v>
      </c>
      <c r="K3" s="3">
        <f>'10月'!B5</f>
        <v>0</v>
      </c>
      <c r="L3" s="3">
        <f>'11月'!B5</f>
        <v>0</v>
      </c>
      <c r="M3" s="3">
        <f>'12月'!B5</f>
        <v>0</v>
      </c>
      <c r="O3" s="49" t="s">
        <v>88</v>
      </c>
    </row>
    <row r="4" spans="1:15">
      <c r="A4" s="2" t="s">
        <v>5</v>
      </c>
      <c r="B4" s="3">
        <f>'1月'!B8</f>
        <v>0</v>
      </c>
      <c r="C4" s="3">
        <f>'2月'!B8</f>
        <v>0</v>
      </c>
      <c r="D4" s="3">
        <f>'3月'!B8</f>
        <v>0</v>
      </c>
      <c r="E4" s="3">
        <f>'4月'!B8</f>
        <v>0</v>
      </c>
      <c r="F4" s="3">
        <f>'5月'!B8</f>
        <v>0</v>
      </c>
      <c r="G4" s="3">
        <f>'6月'!B8</f>
        <v>0</v>
      </c>
      <c r="H4" s="3">
        <f>'7月'!B8</f>
        <v>0</v>
      </c>
      <c r="I4" s="3">
        <f>'8月'!B8</f>
        <v>0</v>
      </c>
      <c r="J4" s="3">
        <f>'9月'!B8</f>
        <v>0</v>
      </c>
      <c r="K4" s="3">
        <f>'10月'!B8</f>
        <v>0</v>
      </c>
      <c r="L4" s="3">
        <f>'11月'!B8</f>
        <v>0</v>
      </c>
      <c r="M4" s="3">
        <f>'12月'!B8</f>
        <v>0</v>
      </c>
    </row>
    <row r="5" spans="1:15">
      <c r="A5" s="2" t="s">
        <v>16</v>
      </c>
      <c r="B5" s="3">
        <f>'1月'!B13</f>
        <v>0</v>
      </c>
      <c r="C5" s="3">
        <f>'2月'!B13</f>
        <v>0</v>
      </c>
      <c r="D5" s="3">
        <f>'3月'!B13</f>
        <v>0</v>
      </c>
      <c r="E5" s="3">
        <f>'4月'!B13</f>
        <v>0</v>
      </c>
      <c r="F5" s="3">
        <f>'5月'!B13</f>
        <v>0</v>
      </c>
      <c r="G5" s="3">
        <f>'6月'!B13</f>
        <v>0</v>
      </c>
      <c r="H5" s="3">
        <f>'7月'!B13</f>
        <v>0</v>
      </c>
      <c r="I5" s="3">
        <f>'8月'!B13</f>
        <v>0</v>
      </c>
      <c r="J5" s="3">
        <f>'9月'!B13</f>
        <v>0</v>
      </c>
      <c r="K5" s="3">
        <f>'10月'!B13</f>
        <v>0</v>
      </c>
      <c r="L5" s="3">
        <f>'11月'!B13</f>
        <v>0</v>
      </c>
      <c r="M5" s="3">
        <f>'12月'!B13</f>
        <v>0</v>
      </c>
    </row>
    <row r="6" spans="1:15">
      <c r="A6" s="2" t="s">
        <v>84</v>
      </c>
      <c r="B6" s="4" t="e">
        <f>'1月'!E9</f>
        <v>#DIV/0!</v>
      </c>
      <c r="C6" s="4" t="e">
        <f>'2月'!E9</f>
        <v>#DIV/0!</v>
      </c>
      <c r="D6" s="4" t="e">
        <f>'3月'!E9</f>
        <v>#DIV/0!</v>
      </c>
      <c r="E6" s="4" t="e">
        <f>'4月'!E9</f>
        <v>#DIV/0!</v>
      </c>
      <c r="F6" s="4" t="e">
        <f>'5月'!E9</f>
        <v>#DIV/0!</v>
      </c>
      <c r="G6" s="4" t="e">
        <f>'6月'!E9</f>
        <v>#DIV/0!</v>
      </c>
      <c r="H6" s="4" t="e">
        <f>'7月'!E9</f>
        <v>#DIV/0!</v>
      </c>
      <c r="I6" s="4" t="e">
        <f>'8月'!E9</f>
        <v>#DIV/0!</v>
      </c>
      <c r="J6" s="4" t="e">
        <f>'9月'!E9</f>
        <v>#DIV/0!</v>
      </c>
      <c r="K6" s="4" t="e">
        <f>'10月'!E9</f>
        <v>#DIV/0!</v>
      </c>
      <c r="L6" s="4" t="e">
        <f>'11月'!E9</f>
        <v>#DIV/0!</v>
      </c>
      <c r="M6" s="4" t="e">
        <f>'12月'!E9</f>
        <v>#DIV/0!</v>
      </c>
    </row>
    <row r="7" spans="1:15">
      <c r="A7" s="2" t="s">
        <v>85</v>
      </c>
      <c r="B7" s="4" t="e">
        <f>'1月'!E12</f>
        <v>#DIV/0!</v>
      </c>
      <c r="C7" s="4" t="e">
        <f>'2月'!E12</f>
        <v>#DIV/0!</v>
      </c>
      <c r="D7" s="4" t="e">
        <f>'3月'!E12</f>
        <v>#DIV/0!</v>
      </c>
      <c r="E7" s="4" t="e">
        <f>'4月'!E12</f>
        <v>#DIV/0!</v>
      </c>
      <c r="F7" s="4" t="e">
        <f>'5月'!E12</f>
        <v>#DIV/0!</v>
      </c>
      <c r="G7" s="4" t="e">
        <f>'6月'!E12</f>
        <v>#DIV/0!</v>
      </c>
      <c r="H7" s="4" t="e">
        <f>'7月'!E12</f>
        <v>#DIV/0!</v>
      </c>
      <c r="I7" s="4" t="e">
        <f>'8月'!E12</f>
        <v>#DIV/0!</v>
      </c>
      <c r="J7" s="4" t="e">
        <f>'9月'!E12</f>
        <v>#DIV/0!</v>
      </c>
      <c r="K7" s="4" t="e">
        <f>'10月'!E12</f>
        <v>#DIV/0!</v>
      </c>
      <c r="L7" s="4" t="e">
        <f>'11月'!E12</f>
        <v>#DIV/0!</v>
      </c>
      <c r="M7" s="4" t="e">
        <f>'12月'!E12</f>
        <v>#DIV/0!</v>
      </c>
    </row>
    <row r="8" spans="1:15">
      <c r="A8" s="2" t="s">
        <v>86</v>
      </c>
      <c r="B8" s="4" t="e">
        <f>'1月'!E15</f>
        <v>#DIV/0!</v>
      </c>
      <c r="C8" s="4" t="e">
        <f>'2月'!E15</f>
        <v>#DIV/0!</v>
      </c>
      <c r="D8" s="4" t="e">
        <f>'3月'!E15</f>
        <v>#DIV/0!</v>
      </c>
      <c r="E8" s="4" t="e">
        <f>'4月'!E15</f>
        <v>#DIV/0!</v>
      </c>
      <c r="F8" s="4" t="e">
        <f>'5月'!E15</f>
        <v>#DIV/0!</v>
      </c>
      <c r="G8" s="4" t="e">
        <f>'6月'!E15</f>
        <v>#DIV/0!</v>
      </c>
      <c r="H8" s="4" t="e">
        <f>'7月'!E15</f>
        <v>#DIV/0!</v>
      </c>
      <c r="I8" s="4" t="e">
        <f>'8月'!E15</f>
        <v>#DIV/0!</v>
      </c>
      <c r="J8" s="4" t="e">
        <f>'9月'!E15</f>
        <v>#DIV/0!</v>
      </c>
      <c r="K8" s="4" t="e">
        <f>'10月'!E15</f>
        <v>#DIV/0!</v>
      </c>
      <c r="L8" s="4" t="e">
        <f>'11月'!E15</f>
        <v>#DIV/0!</v>
      </c>
      <c r="M8" s="4" t="e">
        <f>'12月'!E15</f>
        <v>#DIV/0!</v>
      </c>
    </row>
    <row r="10" spans="1:15">
      <c r="A10" s="19" t="s">
        <v>72</v>
      </c>
    </row>
    <row r="11" spans="1:15" ht="18.600000000000001" thickBot="1">
      <c r="B11" s="2" t="s">
        <v>22</v>
      </c>
      <c r="C11" s="2" t="s">
        <v>40</v>
      </c>
      <c r="D11" s="2" t="s">
        <v>41</v>
      </c>
      <c r="E11" s="2" t="s">
        <v>42</v>
      </c>
      <c r="F11" s="2" t="s">
        <v>43</v>
      </c>
      <c r="G11" s="2" t="s">
        <v>44</v>
      </c>
      <c r="H11" s="2" t="s">
        <v>45</v>
      </c>
      <c r="I11" s="2" t="s">
        <v>46</v>
      </c>
      <c r="J11" s="2" t="s">
        <v>47</v>
      </c>
      <c r="K11" s="2" t="s">
        <v>48</v>
      </c>
      <c r="L11" s="2" t="s">
        <v>49</v>
      </c>
      <c r="M11" s="2" t="s">
        <v>50</v>
      </c>
      <c r="N11" s="2"/>
    </row>
    <row r="12" spans="1:15" ht="18.600000000000001" thickTop="1">
      <c r="A12" s="2" t="s">
        <v>74</v>
      </c>
      <c r="B12" s="34">
        <v>0</v>
      </c>
      <c r="C12" s="35">
        <v>0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6">
        <v>0</v>
      </c>
    </row>
    <row r="13" spans="1:15">
      <c r="A13" s="2" t="s">
        <v>75</v>
      </c>
      <c r="B13" s="37">
        <v>0</v>
      </c>
      <c r="C13" s="51">
        <v>0</v>
      </c>
      <c r="D13" s="51">
        <v>0</v>
      </c>
      <c r="E13" s="51">
        <v>0</v>
      </c>
      <c r="F13" s="51">
        <v>0</v>
      </c>
      <c r="G13" s="51">
        <v>0</v>
      </c>
      <c r="H13" s="51">
        <v>0</v>
      </c>
      <c r="I13" s="51">
        <v>0</v>
      </c>
      <c r="J13" s="51">
        <v>0</v>
      </c>
      <c r="K13" s="51">
        <v>0</v>
      </c>
      <c r="L13" s="51">
        <v>0</v>
      </c>
      <c r="M13" s="38">
        <v>0</v>
      </c>
    </row>
    <row r="14" spans="1:15">
      <c r="A14" s="2" t="s">
        <v>76</v>
      </c>
      <c r="B14" s="37">
        <v>0</v>
      </c>
      <c r="C14" s="51">
        <v>0</v>
      </c>
      <c r="D14" s="51">
        <v>0</v>
      </c>
      <c r="E14" s="51">
        <v>0</v>
      </c>
      <c r="F14" s="51">
        <v>0</v>
      </c>
      <c r="G14" s="51">
        <v>0</v>
      </c>
      <c r="H14" s="51">
        <v>0</v>
      </c>
      <c r="I14" s="51">
        <v>0</v>
      </c>
      <c r="J14" s="51">
        <v>0</v>
      </c>
      <c r="K14" s="51">
        <v>0</v>
      </c>
      <c r="L14" s="51">
        <v>0</v>
      </c>
      <c r="M14" s="38">
        <v>0</v>
      </c>
    </row>
    <row r="15" spans="1:15">
      <c r="A15" s="2" t="s">
        <v>89</v>
      </c>
      <c r="B15" s="52">
        <v>0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  <c r="H15" s="56">
        <v>0</v>
      </c>
      <c r="I15" s="56">
        <v>0</v>
      </c>
      <c r="J15" s="56">
        <v>0</v>
      </c>
      <c r="K15" s="56">
        <v>0</v>
      </c>
      <c r="L15" s="56">
        <v>0</v>
      </c>
      <c r="M15" s="53">
        <v>0</v>
      </c>
    </row>
    <row r="16" spans="1:15">
      <c r="A16" s="2" t="s">
        <v>90</v>
      </c>
      <c r="B16" s="52">
        <v>0</v>
      </c>
      <c r="C16" s="56">
        <v>0</v>
      </c>
      <c r="D16" s="56">
        <v>0</v>
      </c>
      <c r="E16" s="56">
        <v>0</v>
      </c>
      <c r="F16" s="56">
        <v>0</v>
      </c>
      <c r="G16" s="56">
        <v>0</v>
      </c>
      <c r="H16" s="56">
        <v>0</v>
      </c>
      <c r="I16" s="56">
        <v>0</v>
      </c>
      <c r="J16" s="56">
        <v>0</v>
      </c>
      <c r="K16" s="56">
        <v>0</v>
      </c>
      <c r="L16" s="56">
        <v>0</v>
      </c>
      <c r="M16" s="53">
        <v>0</v>
      </c>
    </row>
    <row r="17" spans="1:14" ht="18.600000000000001" thickBot="1">
      <c r="A17" s="2" t="s">
        <v>91</v>
      </c>
      <c r="B17" s="54">
        <v>0</v>
      </c>
      <c r="C17" s="57">
        <v>0</v>
      </c>
      <c r="D17" s="57">
        <v>0</v>
      </c>
      <c r="E17" s="57">
        <v>0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  <c r="K17" s="57">
        <v>0</v>
      </c>
      <c r="L17" s="57">
        <v>0</v>
      </c>
      <c r="M17" s="55">
        <v>0</v>
      </c>
    </row>
    <row r="18" spans="1:14" ht="18.600000000000001" thickTop="1"/>
    <row r="19" spans="1:14">
      <c r="A19" s="20" t="s">
        <v>73</v>
      </c>
    </row>
    <row r="20" spans="1:14" ht="18.600000000000001" thickBot="1">
      <c r="B20" s="2" t="s">
        <v>22</v>
      </c>
      <c r="C20" s="2" t="s">
        <v>40</v>
      </c>
      <c r="D20" s="2" t="s">
        <v>41</v>
      </c>
      <c r="E20" s="2" t="s">
        <v>42</v>
      </c>
      <c r="F20" s="2" t="s">
        <v>43</v>
      </c>
      <c r="G20" s="2" t="s">
        <v>44</v>
      </c>
      <c r="H20" s="2" t="s">
        <v>45</v>
      </c>
      <c r="I20" s="2" t="s">
        <v>46</v>
      </c>
      <c r="J20" s="2" t="s">
        <v>47</v>
      </c>
      <c r="K20" s="2" t="s">
        <v>48</v>
      </c>
      <c r="L20" s="2" t="s">
        <v>49</v>
      </c>
      <c r="M20" s="2" t="s">
        <v>50</v>
      </c>
      <c r="N20" s="2"/>
    </row>
    <row r="21" spans="1:14" ht="18.600000000000001" thickTop="1">
      <c r="A21" s="2" t="s">
        <v>77</v>
      </c>
      <c r="B21" s="34">
        <v>0</v>
      </c>
      <c r="C21" s="35">
        <v>0</v>
      </c>
      <c r="D21" s="35">
        <v>0</v>
      </c>
      <c r="E21" s="35">
        <v>0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6">
        <v>0</v>
      </c>
    </row>
    <row r="22" spans="1:14">
      <c r="A22" s="2" t="s">
        <v>78</v>
      </c>
      <c r="B22" s="37">
        <v>0</v>
      </c>
      <c r="C22" s="51">
        <v>0</v>
      </c>
      <c r="D22" s="51">
        <v>0</v>
      </c>
      <c r="E22" s="51">
        <v>0</v>
      </c>
      <c r="F22" s="51">
        <v>0</v>
      </c>
      <c r="G22" s="51">
        <v>0</v>
      </c>
      <c r="H22" s="51">
        <v>0</v>
      </c>
      <c r="I22" s="51">
        <v>0</v>
      </c>
      <c r="J22" s="51">
        <v>0</v>
      </c>
      <c r="K22" s="51">
        <v>0</v>
      </c>
      <c r="L22" s="51">
        <v>0</v>
      </c>
      <c r="M22" s="38">
        <v>0</v>
      </c>
    </row>
    <row r="23" spans="1:14">
      <c r="A23" s="2" t="s">
        <v>79</v>
      </c>
      <c r="B23" s="37">
        <v>0</v>
      </c>
      <c r="C23" s="51">
        <v>0</v>
      </c>
      <c r="D23" s="51">
        <v>0</v>
      </c>
      <c r="E23" s="51">
        <v>0</v>
      </c>
      <c r="F23" s="51">
        <v>0</v>
      </c>
      <c r="G23" s="51">
        <v>0</v>
      </c>
      <c r="H23" s="51">
        <v>0</v>
      </c>
      <c r="I23" s="51">
        <v>0</v>
      </c>
      <c r="J23" s="51">
        <v>0</v>
      </c>
      <c r="K23" s="51">
        <v>0</v>
      </c>
      <c r="L23" s="51">
        <v>0</v>
      </c>
      <c r="M23" s="38">
        <v>0</v>
      </c>
    </row>
    <row r="24" spans="1:14">
      <c r="A24" s="2" t="s">
        <v>92</v>
      </c>
      <c r="B24" s="52">
        <v>0</v>
      </c>
      <c r="C24" s="56">
        <v>0</v>
      </c>
      <c r="D24" s="56">
        <v>0</v>
      </c>
      <c r="E24" s="56">
        <v>0</v>
      </c>
      <c r="F24" s="56">
        <v>0</v>
      </c>
      <c r="G24" s="56">
        <v>0</v>
      </c>
      <c r="H24" s="56">
        <v>0</v>
      </c>
      <c r="I24" s="56">
        <v>0</v>
      </c>
      <c r="J24" s="56">
        <v>0</v>
      </c>
      <c r="K24" s="56">
        <v>0</v>
      </c>
      <c r="L24" s="56">
        <v>0</v>
      </c>
      <c r="M24" s="53">
        <v>0</v>
      </c>
    </row>
    <row r="25" spans="1:14">
      <c r="A25" s="2" t="s">
        <v>93</v>
      </c>
      <c r="B25" s="52">
        <v>0</v>
      </c>
      <c r="C25" s="56">
        <v>0</v>
      </c>
      <c r="D25" s="56">
        <v>0</v>
      </c>
      <c r="E25" s="56">
        <v>0</v>
      </c>
      <c r="F25" s="56">
        <v>0</v>
      </c>
      <c r="G25" s="56">
        <v>0</v>
      </c>
      <c r="H25" s="56">
        <v>0</v>
      </c>
      <c r="I25" s="56">
        <v>0</v>
      </c>
      <c r="J25" s="56">
        <v>0</v>
      </c>
      <c r="K25" s="56">
        <v>0</v>
      </c>
      <c r="L25" s="56">
        <v>0</v>
      </c>
      <c r="M25" s="53">
        <v>0</v>
      </c>
    </row>
    <row r="26" spans="1:14" ht="18.600000000000001" thickBot="1">
      <c r="A26" s="2" t="s">
        <v>94</v>
      </c>
      <c r="B26" s="54">
        <v>0</v>
      </c>
      <c r="C26" s="57">
        <v>0</v>
      </c>
      <c r="D26" s="57">
        <v>0</v>
      </c>
      <c r="E26" s="57">
        <v>0</v>
      </c>
      <c r="F26" s="57">
        <v>0</v>
      </c>
      <c r="G26" s="57">
        <v>0</v>
      </c>
      <c r="H26" s="57">
        <v>0</v>
      </c>
      <c r="I26" s="57">
        <v>0</v>
      </c>
      <c r="J26" s="57">
        <v>0</v>
      </c>
      <c r="K26" s="57">
        <v>0</v>
      </c>
      <c r="L26" s="57">
        <v>0</v>
      </c>
      <c r="M26" s="55">
        <v>0</v>
      </c>
    </row>
    <row r="27" spans="1:14" ht="18.600000000000001" thickTop="1"/>
    <row r="28" spans="1:14">
      <c r="A28" s="50" t="s">
        <v>95</v>
      </c>
    </row>
    <row r="29" spans="1:14" ht="18.600000000000001" thickBot="1">
      <c r="B29" s="2" t="s">
        <v>96</v>
      </c>
      <c r="C29" s="2" t="s">
        <v>97</v>
      </c>
      <c r="D29" s="2" t="s">
        <v>98</v>
      </c>
    </row>
    <row r="30" spans="1:14" ht="18.600000000000001" thickTop="1">
      <c r="A30" s="2" t="s">
        <v>99</v>
      </c>
      <c r="B30" s="34">
        <v>0</v>
      </c>
      <c r="C30" s="36">
        <v>0</v>
      </c>
      <c r="D30" s="3">
        <f>年間集計!B5</f>
        <v>0</v>
      </c>
    </row>
    <row r="31" spans="1:14">
      <c r="A31" s="2" t="s">
        <v>100</v>
      </c>
      <c r="B31" s="37">
        <v>0</v>
      </c>
      <c r="C31" s="38">
        <v>0</v>
      </c>
      <c r="D31" s="3">
        <f>年間集計!B8</f>
        <v>0</v>
      </c>
    </row>
    <row r="32" spans="1:14">
      <c r="A32" s="2" t="s">
        <v>101</v>
      </c>
      <c r="B32" s="37">
        <v>0</v>
      </c>
      <c r="C32" s="38">
        <v>0</v>
      </c>
      <c r="D32" s="3">
        <f>年間集計!B13</f>
        <v>0</v>
      </c>
    </row>
    <row r="33" spans="1:4">
      <c r="A33" s="2" t="s">
        <v>102</v>
      </c>
      <c r="B33" s="52">
        <v>0</v>
      </c>
      <c r="C33" s="53">
        <v>0</v>
      </c>
      <c r="D33" s="4" t="e">
        <f>年間集計!E9</f>
        <v>#DIV/0!</v>
      </c>
    </row>
    <row r="34" spans="1:4">
      <c r="A34" s="2" t="s">
        <v>103</v>
      </c>
      <c r="B34" s="52">
        <v>0</v>
      </c>
      <c r="C34" s="53">
        <v>0</v>
      </c>
      <c r="D34" s="4" t="e">
        <f>年間集計!E12</f>
        <v>#DIV/0!</v>
      </c>
    </row>
    <row r="35" spans="1:4" ht="18.600000000000001" thickBot="1">
      <c r="A35" s="2" t="s">
        <v>104</v>
      </c>
      <c r="B35" s="54">
        <v>0</v>
      </c>
      <c r="C35" s="55">
        <v>0</v>
      </c>
      <c r="D35" s="4" t="e">
        <f>年間集計!E15</f>
        <v>#DIV/0!</v>
      </c>
    </row>
    <row r="36" spans="1:4" ht="18.600000000000001" thickTop="1"/>
    <row r="40" spans="1:4">
      <c r="A40" s="25" t="s">
        <v>81</v>
      </c>
    </row>
  </sheetData>
  <sheetProtection algorithmName="SHA-512" hashValue="smG1w4xvEFmKi4efDJHTMPCTw4WhX24S+wCbEwiBDGnQm3cxKc+I1Y8R43OpTNvpfR/DF6aOuq6ZqCEUivuM3g==" saltValue="6SWa0xAxWecZYr7VEPXEFQ==" spinCount="100000" sheet="1" objects="1" scenarios="1"/>
  <phoneticPr fontId="2"/>
  <pageMargins left="0.7" right="0.7" top="0.75" bottom="0.75" header="0.3" footer="0.3"/>
  <ignoredErrors>
    <ignoredError sqref="B6:M8" evalError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28359-4B8E-410C-B9D8-5AF4B35E067D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22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KaXnERcRw3DSySAofmgKAA/VK/Jf7RiUaqOah9k8CAYcog2KklH5FlMcJF8xSpv8Ce8EvibhKjTzNVmCHPe4eg==" saltValue="ORfurZ63aiSsfIOps+Y0Fw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5C05D-2057-4276-BCAC-79ABBE38374E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25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79awMUTmccMpPtXvj4wpMdV/pbu/xwYa1jYls4jxE3Br8m9eCFE2o1plNqtz+JQpYWb6aaepjAP8SmESzFSbTA==" saltValue="W7kid8aQUBEMqSgOIS2Eow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8CE35-3554-4C01-B9C8-B67CB72DA8E8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26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lcW1e49w8n/JlhroWzuXgqSP+OrjkdzZVqPKKKUYxgAIgOqo7VIxqwBg3b3xPqlgOKC4sZz8SV4jmh15H1THgQ==" saltValue="iYakxTZR060emeiWOjKhNg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BEE60-2713-4F9B-B252-DC5DD3B58A90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27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kmF7nusl18Q5oKvhH8BFE4yHkghZPa6LsWjY2RVb3OiMC+0nkjZBvlasJ5UbG0MJA/zQK4AsO50wcNHHTPIcww==" saltValue="x9NKxwBxzK064zAjq3v+mg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379ED-9BCE-4954-9653-FB2B1503FF74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28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PTGzlzAafjK1HwpuVM8n3grNTRqLPTu9ewILwwFs8TBB9tNTig5FR3Q5HlipiNCpIy4dMJLXuGtjRzk9vi3OIg==" saltValue="ai0n5umFuunuqGv+Nkdw9A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4A154-A138-4B70-9132-CE798F21485B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29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zfsxSR73zfV2OZ4+C3RNr0vc5h1Cy2wEBfrCISKj4zlu+KQfNBdXUSQHcF5oYW42BR4DKP/dG9TamGJEt25YLg==" saltValue="zMvM4RE4WmxIGpr+bEeYzg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4BA14-9BA5-4FA6-86B7-62FA7B9BFB23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30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i7vzRJ07z4pJUxtzo5WodWuNQIbVFCcpp5sdFpSH5FVk63X5HlTmr+mm5/62yMIJ8QHt98aQOkloI16epmtYVQ==" saltValue="pDgpQ4mXwlUcdyudwc4Pfg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F90D2-900A-4231-9DF5-8012AEB18FCF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31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llcmPeW1R5vsxt+HclNiIRQSphJKU0Fz9z7hKIBusnri0JTvAe+wxYybiVNbj5b44EAA3u965enicgWMxOSuGQ==" saltValue="YADrEunS3XpqS2KZKck9Vg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B4DE6-3964-4D9B-940C-83F9C052E18A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32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I4wgRT8tZIm31jf8gDLOW9sMMHovn4/0T+Mf2chp0xp3ogH1rfwq7ITQuhefOePsO9Pk69Nol0whtrCkkHg9cQ==" saltValue="LZYZLIV+/JLur16rVVrudA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49AB8-A283-4F8B-9441-14F5AB614238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33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1P8jvqLR42UiEuDLYlJ0ysHV6DEQde3NoLi/XISuz+xle4fH0d4+Yqhtv+HjKKZ/9FHG2kR1fBGRgYp6V1TrnA==" saltValue="QuSuusPP3UqgtUXCKmReQQ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513AB-6BE6-4CF1-A640-C1D7A02FB539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34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L5W4gKc6zE8zKEa1Xl3Z9IDlFtXHb6ZIN7SuxykgTzyqz9Q0HxoZVsn/7CmRDETTKxIetHx5VHX9X1OYwGh+8g==" saltValue="27PCMfwU1WgOn54gsdYxww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65EA8-D1F1-45F8-A437-DBD97A2DC709}">
  <dimension ref="A1:F21"/>
  <sheetViews>
    <sheetView workbookViewId="0"/>
  </sheetViews>
  <sheetFormatPr defaultRowHeight="18"/>
  <cols>
    <col min="1" max="1" width="30" bestFit="1" customWidth="1"/>
    <col min="2" max="2" width="11.296875" customWidth="1"/>
    <col min="5" max="5" width="11.09765625" customWidth="1"/>
    <col min="6" max="6" width="14.59765625" bestFit="1" customWidth="1"/>
  </cols>
  <sheetData>
    <row r="1" spans="1:6">
      <c r="A1" s="15" t="s">
        <v>35</v>
      </c>
      <c r="D1" s="1" t="s">
        <v>24</v>
      </c>
      <c r="F1" s="2"/>
    </row>
    <row r="2" spans="1:6" ht="18.600000000000001" thickBot="1">
      <c r="A2" s="2"/>
      <c r="D2" s="1" t="s">
        <v>23</v>
      </c>
      <c r="F2" s="2"/>
    </row>
    <row r="3" spans="1:6" ht="18.600000000000001" thickTop="1">
      <c r="A3" s="2" t="s">
        <v>0</v>
      </c>
      <c r="B3" s="39">
        <v>0</v>
      </c>
      <c r="C3" s="4" t="e">
        <f>B3/B5</f>
        <v>#DIV/0!</v>
      </c>
      <c r="D3" s="2"/>
      <c r="F3" s="2"/>
    </row>
    <row r="4" spans="1:6" ht="18.600000000000001" thickBot="1">
      <c r="A4" s="2" t="s">
        <v>1</v>
      </c>
      <c r="B4" s="40">
        <v>0</v>
      </c>
      <c r="C4" s="4" t="e">
        <f>B4/B5</f>
        <v>#DIV/0!</v>
      </c>
      <c r="D4" s="2"/>
      <c r="F4" s="2"/>
    </row>
    <row r="5" spans="1:6" ht="18.600000000000001" thickTop="1">
      <c r="A5" s="5" t="s">
        <v>2</v>
      </c>
      <c r="B5" s="41">
        <v>0</v>
      </c>
      <c r="C5" s="7" t="e">
        <f>C3+C4</f>
        <v>#DIV/0!</v>
      </c>
      <c r="D5" s="2"/>
      <c r="F5" s="2"/>
    </row>
    <row r="6" spans="1:6" ht="18.600000000000001" thickBot="1">
      <c r="A6" s="2" t="s">
        <v>3</v>
      </c>
      <c r="B6" s="42">
        <v>0</v>
      </c>
      <c r="D6" s="2"/>
      <c r="F6" s="2"/>
    </row>
    <row r="7" spans="1:6" ht="19.2" thickTop="1" thickBot="1">
      <c r="A7" s="8" t="s">
        <v>4</v>
      </c>
      <c r="B7" s="43">
        <v>0</v>
      </c>
      <c r="D7" s="2"/>
      <c r="F7" s="2"/>
    </row>
    <row r="8" spans="1:6" ht="18.600000000000001" thickTop="1">
      <c r="A8" s="9" t="s">
        <v>5</v>
      </c>
      <c r="B8" s="44">
        <v>0</v>
      </c>
      <c r="C8" s="11" t="s">
        <v>6</v>
      </c>
      <c r="D8" s="9" t="s">
        <v>7</v>
      </c>
      <c r="E8" s="12" t="e">
        <f>B5/B8</f>
        <v>#DIV/0!</v>
      </c>
      <c r="F8" s="9"/>
    </row>
    <row r="9" spans="1:6" ht="18.600000000000001" thickBot="1">
      <c r="A9" s="2" t="s">
        <v>8</v>
      </c>
      <c r="B9" s="42">
        <v>0</v>
      </c>
      <c r="D9" s="2" t="s">
        <v>9</v>
      </c>
      <c r="E9" s="4" t="e">
        <f>B9/B5</f>
        <v>#DIV/0!</v>
      </c>
      <c r="F9" s="2" t="s">
        <v>10</v>
      </c>
    </row>
    <row r="10" spans="1:6" ht="19.2" thickTop="1" thickBot="1">
      <c r="A10" s="5" t="s">
        <v>11</v>
      </c>
      <c r="B10" s="45">
        <v>0</v>
      </c>
      <c r="D10" s="2"/>
      <c r="E10" s="4"/>
      <c r="F10" s="2"/>
    </row>
    <row r="11" spans="1:6" ht="18.600000000000001" thickTop="1">
      <c r="A11" s="9" t="s">
        <v>12</v>
      </c>
      <c r="B11" s="42">
        <v>0</v>
      </c>
      <c r="C11" s="11"/>
      <c r="D11" s="9"/>
      <c r="E11" s="11"/>
      <c r="F11" s="9"/>
    </row>
    <row r="12" spans="1:6" ht="18.600000000000001" thickBot="1">
      <c r="A12" s="2" t="s">
        <v>13</v>
      </c>
      <c r="B12" s="42">
        <v>0</v>
      </c>
      <c r="D12" s="2" t="s">
        <v>14</v>
      </c>
      <c r="E12" s="4" t="e">
        <f>B12/B5</f>
        <v>#DIV/0!</v>
      </c>
      <c r="F12" s="2" t="s">
        <v>15</v>
      </c>
    </row>
    <row r="13" spans="1:6" ht="18.600000000000001" thickTop="1">
      <c r="A13" s="5" t="s">
        <v>16</v>
      </c>
      <c r="B13" s="41">
        <v>0</v>
      </c>
      <c r="D13" s="2"/>
      <c r="F13" s="2"/>
    </row>
    <row r="14" spans="1:6" ht="18.600000000000001" thickBot="1">
      <c r="A14" s="2" t="s">
        <v>17</v>
      </c>
      <c r="B14" s="46">
        <v>0</v>
      </c>
      <c r="D14" s="2" t="s">
        <v>18</v>
      </c>
      <c r="E14" s="3">
        <f>B9+B12</f>
        <v>0</v>
      </c>
      <c r="F14" s="2"/>
    </row>
    <row r="15" spans="1:6" ht="19.2" thickTop="1" thickBot="1">
      <c r="A15" s="8" t="s">
        <v>19</v>
      </c>
      <c r="B15" s="47">
        <v>0</v>
      </c>
      <c r="D15" s="2" t="s">
        <v>20</v>
      </c>
      <c r="E15" s="4" t="e">
        <f>E14/B5</f>
        <v>#DIV/0!</v>
      </c>
      <c r="F15" s="2" t="s">
        <v>21</v>
      </c>
    </row>
    <row r="16" spans="1:6" ht="18.600000000000001" thickTop="1"/>
    <row r="21" spans="1:1">
      <c r="A21" s="25" t="s">
        <v>81</v>
      </c>
    </row>
  </sheetData>
  <sheetProtection algorithmName="SHA-512" hashValue="xwJoVvgSJjQi3TBsxNx2qVkdI2+Em8kgk7IIyRYnb00Bqy3qQ0T+Y74SexQOR2gq2FZMAr+IGNpFKf4eSUDMGQ==" saltValue="/xboldqanZuqp0G2V8Q5ZA==" spinCount="100000" sheet="1" objects="1" scenarios="1"/>
  <phoneticPr fontId="2"/>
  <pageMargins left="0.7" right="0.7" top="0.75" bottom="0.75" header="0.3" footer="0.3"/>
  <ignoredErrors>
    <ignoredError sqref="C3:C5 E8:E9 E12 E15" evalError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年間集計</vt:lpstr>
      <vt:lpstr>前年・前々年比較</vt:lpstr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Company>緒方経営相談所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飲食店向け「年間集計テンプレート」</dc:title>
  <dc:creator>緒方晋也</dc:creator>
  <cp:lastModifiedBy>Shinya Ogata</cp:lastModifiedBy>
  <dcterms:created xsi:type="dcterms:W3CDTF">2025-11-15T03:44:53Z</dcterms:created>
  <dcterms:modified xsi:type="dcterms:W3CDTF">2025-11-22T09:25:16Z</dcterms:modified>
</cp:coreProperties>
</file>