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q6k3\Pictures\Saved Pictures\YouTube&amp;Blog&amp;HP\緒方経営相談\お役立ちツール集\「年間・月次の数値管理」Excel\"/>
    </mc:Choice>
  </mc:AlternateContent>
  <xr:revisionPtr revIDLastSave="0" documentId="13_ncr:1_{F419734C-3C11-4050-B8AF-4F01631ACC05}" xr6:coauthVersionLast="47" xr6:coauthVersionMax="47" xr10:uidLastSave="{00000000-0000-0000-0000-000000000000}"/>
  <workbookProtection workbookAlgorithmName="SHA-512" workbookHashValue="aqc2PqNYNJwjPennNtVcgpv31QQLKChQjFmI8+ZK3XsM38NSWxSTww+9G4FI3pRRj+MvFXlEm3RyIfD9woI8CA==" workbookSaltValue="c2UMFAjrNthRtiBxBV6QPw==" workbookSpinCount="100000" lockStructure="1"/>
  <bookViews>
    <workbookView xWindow="-108" yWindow="-108" windowWidth="23256" windowHeight="12456" xr2:uid="{614A8A0F-8B9A-4197-B23E-00F00A473783}"/>
  </bookViews>
  <sheets>
    <sheet name="月次集計" sheetId="1" r:id="rId1"/>
    <sheet name="1-5" sheetId="2" r:id="rId2"/>
    <sheet name="6-10" sheetId="7" r:id="rId3"/>
    <sheet name="11-15" sheetId="8" r:id="rId4"/>
    <sheet name="16-20" sheetId="9" r:id="rId5"/>
    <sheet name="21-25" sheetId="10" r:id="rId6"/>
    <sheet name="26-31" sheetId="11" r:id="rId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7" i="10" l="1"/>
  <c r="B52" i="2"/>
  <c r="B53" i="2"/>
  <c r="B1" i="2"/>
  <c r="A11" i="2" l="1"/>
  <c r="A21" i="2" s="1"/>
  <c r="E14" i="1"/>
  <c r="B66" i="11"/>
  <c r="B63" i="11"/>
  <c r="B62" i="11"/>
  <c r="B56" i="10"/>
  <c r="B53" i="10"/>
  <c r="B52" i="10"/>
  <c r="B56" i="9"/>
  <c r="B53" i="9"/>
  <c r="B52" i="9"/>
  <c r="B56" i="8"/>
  <c r="B53" i="8"/>
  <c r="B52" i="8"/>
  <c r="B56" i="7"/>
  <c r="B53" i="7"/>
  <c r="B52" i="7"/>
  <c r="B56" i="2"/>
  <c r="B55" i="11"/>
  <c r="B58" i="11" s="1"/>
  <c r="B45" i="11"/>
  <c r="B48" i="11" s="1"/>
  <c r="B35" i="11"/>
  <c r="B38" i="11" s="1"/>
  <c r="B25" i="11"/>
  <c r="B28" i="11" s="1"/>
  <c r="B15" i="11"/>
  <c r="B18" i="11" s="1"/>
  <c r="B5" i="11"/>
  <c r="B8" i="11" s="1"/>
  <c r="B45" i="10"/>
  <c r="B48" i="10" s="1"/>
  <c r="B35" i="10"/>
  <c r="B38" i="10" s="1"/>
  <c r="B25" i="10"/>
  <c r="B28" i="10" s="1"/>
  <c r="B15" i="10"/>
  <c r="B18" i="10" s="1"/>
  <c r="B5" i="10"/>
  <c r="B8" i="10" s="1"/>
  <c r="B45" i="9"/>
  <c r="B48" i="9" s="1"/>
  <c r="B35" i="9"/>
  <c r="B38" i="9" s="1"/>
  <c r="B25" i="9"/>
  <c r="B28" i="9" s="1"/>
  <c r="B15" i="9"/>
  <c r="B18" i="9" s="1"/>
  <c r="B5" i="9"/>
  <c r="B8" i="9" s="1"/>
  <c r="B45" i="8"/>
  <c r="B48" i="8" s="1"/>
  <c r="B35" i="8"/>
  <c r="B38" i="8" s="1"/>
  <c r="B25" i="8"/>
  <c r="B28" i="8" s="1"/>
  <c r="B15" i="8"/>
  <c r="B18" i="8" s="1"/>
  <c r="B5" i="8"/>
  <c r="B8" i="8" s="1"/>
  <c r="B45" i="7"/>
  <c r="B48" i="7" s="1"/>
  <c r="B35" i="7"/>
  <c r="B38" i="7" s="1"/>
  <c r="B25" i="7"/>
  <c r="B28" i="7" s="1"/>
  <c r="B15" i="7"/>
  <c r="B18" i="7" s="1"/>
  <c r="B5" i="7"/>
  <c r="B8" i="7" s="1"/>
  <c r="B45" i="2"/>
  <c r="B48" i="2" s="1"/>
  <c r="B35" i="2"/>
  <c r="B38" i="2" s="1"/>
  <c r="B25" i="2"/>
  <c r="B28" i="2" s="1"/>
  <c r="B15" i="2"/>
  <c r="B18" i="2" s="1"/>
  <c r="B5" i="2"/>
  <c r="B8" i="2" s="1"/>
  <c r="B54" i="10" l="1"/>
  <c r="B54" i="9"/>
  <c r="B57" i="9" s="1"/>
  <c r="B54" i="8"/>
  <c r="B57" i="8" s="1"/>
  <c r="B3" i="1"/>
  <c r="B54" i="7"/>
  <c r="B57" i="7" s="1"/>
  <c r="B8" i="1"/>
  <c r="B54" i="2"/>
  <c r="B57" i="2" s="1"/>
  <c r="B4" i="1"/>
  <c r="B11" i="2"/>
  <c r="B21" i="2"/>
  <c r="A31" i="2"/>
  <c r="B64" i="11"/>
  <c r="B67" i="11" s="1"/>
  <c r="B5" i="1" l="1"/>
  <c r="C3" i="1" s="1"/>
  <c r="B31" i="2"/>
  <c r="A41" i="2"/>
  <c r="E12" i="1" l="1"/>
  <c r="C4" i="1"/>
  <c r="C5" i="1" s="1"/>
  <c r="E9" i="1"/>
  <c r="E15" i="1"/>
  <c r="E8" i="1"/>
  <c r="B7" i="1"/>
  <c r="B10" i="1"/>
  <c r="B13" i="1" s="1"/>
  <c r="B15" i="1" s="1"/>
  <c r="A1" i="7"/>
  <c r="B41" i="2"/>
  <c r="A11" i="7" l="1"/>
  <c r="B1" i="7"/>
  <c r="B11" i="7" l="1"/>
  <c r="A21" i="7"/>
  <c r="B21" i="7" l="1"/>
  <c r="A31" i="7"/>
  <c r="B31" i="7" l="1"/>
  <c r="A41" i="7"/>
  <c r="A1" i="8" l="1"/>
  <c r="B41" i="7"/>
  <c r="A11" i="8" l="1"/>
  <c r="B1" i="8"/>
  <c r="B11" i="8" l="1"/>
  <c r="A21" i="8"/>
  <c r="A31" i="8" l="1"/>
  <c r="B21" i="8"/>
  <c r="B31" i="8" l="1"/>
  <c r="A41" i="8"/>
  <c r="A1" i="9" l="1"/>
  <c r="B41" i="8"/>
  <c r="A11" i="9" l="1"/>
  <c r="B1" i="9"/>
  <c r="B11" i="9" l="1"/>
  <c r="A21" i="9"/>
  <c r="A31" i="9" l="1"/>
  <c r="B21" i="9"/>
  <c r="B31" i="9" l="1"/>
  <c r="A41" i="9"/>
  <c r="B41" i="9" l="1"/>
  <c r="A1" i="10"/>
  <c r="B1" i="10" l="1"/>
  <c r="A11" i="10"/>
  <c r="A21" i="10" l="1"/>
  <c r="B11" i="10"/>
  <c r="B21" i="10" l="1"/>
  <c r="A31" i="10"/>
  <c r="B31" i="10" l="1"/>
  <c r="A41" i="10"/>
  <c r="A1" i="11" l="1"/>
  <c r="B41" i="10"/>
  <c r="B1" i="11" l="1"/>
  <c r="A11" i="11"/>
  <c r="A21" i="11" l="1"/>
  <c r="B11" i="11"/>
  <c r="A31" i="11" l="1"/>
  <c r="B21" i="11"/>
  <c r="B31" i="11" l="1"/>
  <c r="A41" i="11"/>
  <c r="B41" i="11" l="1"/>
  <c r="A51" i="11"/>
  <c r="B51" i="1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Ogata Shinya</author>
  </authors>
  <commentList>
    <comment ref="A1" authorId="0" shapeId="0" xr:uid="{847FE884-ECA2-45EF-9321-E269F7D34102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年月を入力してください</t>
        </r>
      </text>
    </comment>
    <comment ref="A6" authorId="0" shapeId="0" xr:uid="{C116DA95-E633-4BBB-AC9E-DF0AB0E83293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当月の目標売上を
入力してください</t>
        </r>
      </text>
    </comment>
    <comment ref="D8" authorId="0" shapeId="0" xr:uid="{CA39C31D-F2AF-400D-A279-FB43A5ADF57A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A9" authorId="0" shapeId="0" xr:uid="{ECEB0149-41DE-4C46-AE2A-3D739CB465E8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当月に仕入れた材料代（税込）を
入力してください</t>
        </r>
      </text>
    </comment>
    <comment ref="D9" authorId="0" shapeId="0" xr:uid="{335E6785-A284-46BB-A4F7-09E81E1E099B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仕入原価÷売上合計</t>
        </r>
      </text>
    </comment>
    <comment ref="A10" authorId="0" shapeId="0" xr:uid="{F1D5FEE4-0149-4ACF-A3EA-097857A736C0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売上合計－仕入原価</t>
        </r>
      </text>
    </comment>
    <comment ref="A11" authorId="0" shapeId="0" xr:uid="{F43367DF-7658-4E7F-9FA8-696EF18D8568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当月に購入したボールペンや洗剤などの
消耗品代・雑費（税込）を入力してください</t>
        </r>
      </text>
    </comment>
    <comment ref="A12" authorId="0" shapeId="0" xr:uid="{49DF921B-D3A8-4E8A-A72C-7342BE794C64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当月の給与額を入力してください
（法定福利費を含めません）</t>
        </r>
      </text>
    </comment>
    <comment ref="D12" authorId="0" shapeId="0" xr:uid="{59A3114E-B796-4BE7-8528-1C2FDF1E6881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人件費÷売上合計</t>
        </r>
      </text>
    </comment>
    <comment ref="A13" authorId="0" shapeId="0" xr:uid="{80D6FA46-AEB7-4DFE-A562-146F507FF7D7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実質営業利益は、簡易的に
「粗利益－（消耗品費＋人件費）」
で計算しています。
家賃・水道光熱費・通信費などの
固定費は含みません。</t>
        </r>
      </text>
    </comment>
    <comment ref="A14" authorId="0" shapeId="0" xr:uid="{58374173-BDA8-4EBA-B5C6-4B53F1B6FECE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当月の目標実質営業利益【粗利益－（消耗品費＋人件費）】
を入力してください</t>
        </r>
      </text>
    </comment>
    <comment ref="D14" authorId="0" shapeId="0" xr:uid="{E6C92FFD-ED15-4BF4-A454-FDCA5179698C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仕入原価（Food）＋人件費（Labor）</t>
        </r>
      </text>
    </comment>
    <comment ref="D15" authorId="0" shapeId="0" xr:uid="{02427EBF-A377-4EA7-A7CF-E8CEF9DEF62F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FLコスト÷売上合計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Ogata Shinya</author>
  </authors>
  <commentList>
    <comment ref="A1" authorId="0" shapeId="0" xr:uid="{1724DC27-483F-405B-94E9-CBF25382EE72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年月日を
入力してください</t>
        </r>
      </text>
    </comment>
    <comment ref="D3" authorId="0" shapeId="0" xr:uid="{3991BC55-6817-47A8-984C-30CAF3ABBE7D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天気やイベント日など、
気になったことを
ご自由に入力してください</t>
        </r>
      </text>
    </comment>
    <comment ref="A8" authorId="0" shapeId="0" xr:uid="{F6CD2F01-4320-4320-9EC4-7507B981703A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13" authorId="0" shapeId="0" xr:uid="{EAE4C3B6-F5D4-42D7-890E-B05CAE82980A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天気やイベント日など、
気になったことを
ご自由に入力してください</t>
        </r>
      </text>
    </comment>
    <comment ref="A18" authorId="0" shapeId="0" xr:uid="{9B021CBA-6C4F-4559-974A-220F89744615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23" authorId="0" shapeId="0" xr:uid="{5778B4B5-5F65-4356-896D-E6BA8EC178F1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天気やイベント日など、
気になったことを
ご自由に入力してください</t>
        </r>
      </text>
    </comment>
    <comment ref="A28" authorId="0" shapeId="0" xr:uid="{9186DF3F-0A94-44CA-A801-06D5DF1391CD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33" authorId="0" shapeId="0" xr:uid="{98837947-930E-472E-94EA-0C2A42CB6518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天気やイベント日など、
気になったことを
ご自由に入力してください</t>
        </r>
      </text>
    </comment>
    <comment ref="A38" authorId="0" shapeId="0" xr:uid="{78FE1087-5F8F-4600-AC6A-B62DD6B46442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43" authorId="0" shapeId="0" xr:uid="{D4AE8D00-BF71-4624-A829-EF8BE17137C9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天気やイベント日など、
気になったことを
ご自由に入力してください</t>
        </r>
      </text>
    </comment>
    <comment ref="A48" authorId="0" shapeId="0" xr:uid="{A055A8AB-C2DF-452A-9C32-9EFDE0B3F2EE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Ogata Shinya</author>
  </authors>
  <commentList>
    <comment ref="D3" authorId="0" shapeId="0" xr:uid="{59E8D090-43A1-42AE-AD57-0197AF324EE2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天気やイベント日など、
気になったことを
ご自由に入力してください</t>
        </r>
      </text>
    </comment>
    <comment ref="A8" authorId="0" shapeId="0" xr:uid="{F2588569-881A-441B-9128-616EBDF5E2C1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13" authorId="0" shapeId="0" xr:uid="{1BC1E69E-7E86-4627-85C2-3602449F72A5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天気やイベント日など、
気になったことを
ご自由に入力してください</t>
        </r>
      </text>
    </comment>
    <comment ref="A18" authorId="0" shapeId="0" xr:uid="{28A92EA1-42C3-4B39-BA91-0B6140A9E447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23" authorId="0" shapeId="0" xr:uid="{284FB298-1D12-43E6-9285-C9B37EA5E824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天気やイベント日など、
気になったことを
ご自由に入力してください</t>
        </r>
      </text>
    </comment>
    <comment ref="A28" authorId="0" shapeId="0" xr:uid="{DFB5CAB3-DA3B-4948-B768-D208ED009758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33" authorId="0" shapeId="0" xr:uid="{C222E12A-9617-4454-83C2-3F4EA4AFE2E8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天気やイベント日など、
気になったことを
ご自由に入力してください</t>
        </r>
      </text>
    </comment>
    <comment ref="A38" authorId="0" shapeId="0" xr:uid="{6B0F5E18-82FB-4636-8FC7-CC63F05539F0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43" authorId="0" shapeId="0" xr:uid="{39480594-10D9-454F-A6A6-6606317193BE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天気やイベント日など、
気になったことを
ご自由に入力してください</t>
        </r>
      </text>
    </comment>
    <comment ref="A48" authorId="0" shapeId="0" xr:uid="{3DF52438-E919-4C23-82B2-91E11B0A3552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Ogata Shinya</author>
  </authors>
  <commentList>
    <comment ref="D3" authorId="0" shapeId="0" xr:uid="{92A3B781-FF1F-4CDE-A2AD-0FA8D86F84BB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天気やイベント日など、
気になったことを
ご自由に入力してください</t>
        </r>
      </text>
    </comment>
    <comment ref="A8" authorId="0" shapeId="0" xr:uid="{8C63826C-1E5D-4D5E-924A-4450D9BF2AFA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13" authorId="0" shapeId="0" xr:uid="{1EF538B4-DE73-4373-B801-152143DF6A6F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天気やイベント日など、
気になったことを
ご自由に入力してください</t>
        </r>
      </text>
    </comment>
    <comment ref="A18" authorId="0" shapeId="0" xr:uid="{0E6744EA-DC55-4EB6-A844-12272D169509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23" authorId="0" shapeId="0" xr:uid="{EBB3055D-2F4E-42A0-8343-13A1AA9CE7C1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天気やイベント日など、
気になったことを
ご自由に入力してください</t>
        </r>
      </text>
    </comment>
    <comment ref="A28" authorId="0" shapeId="0" xr:uid="{1242C91F-D244-44F2-A948-2FB8295058E5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33" authorId="0" shapeId="0" xr:uid="{DA5F4F9D-275C-4A1B-9AA8-96188B3A76C7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天気やイベント日など、
気になったことを
ご自由に入力してください</t>
        </r>
      </text>
    </comment>
    <comment ref="A38" authorId="0" shapeId="0" xr:uid="{79AC6688-2E75-4428-9C19-2525FBD057B8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43" authorId="0" shapeId="0" xr:uid="{DC1A1070-AF0D-4E6C-A078-2F8E57B1F94A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天気やイベント日など、
気になったことを
ご自由に入力してください</t>
        </r>
      </text>
    </comment>
    <comment ref="A48" authorId="0" shapeId="0" xr:uid="{1475C169-9B39-4975-A97E-363B1B7FD3D5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Ogata Shinya</author>
  </authors>
  <commentList>
    <comment ref="D3" authorId="0" shapeId="0" xr:uid="{7B4CB981-3DFA-406C-A879-510EA7502C1A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天気やイベント日など、
気になったことを
ご自由に入力してください</t>
        </r>
      </text>
    </comment>
    <comment ref="A8" authorId="0" shapeId="0" xr:uid="{CF652A53-515D-466F-9F5C-7BD7E041097F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13" authorId="0" shapeId="0" xr:uid="{02C9FBE6-8E79-4C1F-83E8-4945631BDEF4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天気やイベント日など、
気になったことを
ご自由に入力してください</t>
        </r>
      </text>
    </comment>
    <comment ref="A18" authorId="0" shapeId="0" xr:uid="{6BFD503A-CDBE-4552-8938-C727A22E418E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23" authorId="0" shapeId="0" xr:uid="{57D3ED2D-5807-4524-AC24-580535C5923E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天気やイベント日など、
気になったことを
ご自由に入力してください</t>
        </r>
      </text>
    </comment>
    <comment ref="A28" authorId="0" shapeId="0" xr:uid="{D217CDB4-B8D5-4AF1-96FB-88C2202D35E4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33" authorId="0" shapeId="0" xr:uid="{41EB8400-EFF6-4269-AC1B-83255012FD57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天気やイベント日など、
気になったことを
ご自由に入力してください</t>
        </r>
      </text>
    </comment>
    <comment ref="A38" authorId="0" shapeId="0" xr:uid="{8D543A2A-11EB-4909-AA5D-53ED7120855A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43" authorId="0" shapeId="0" xr:uid="{22041EB4-5628-447E-9C85-A1901042295C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天気やイベント日など、
気になったことを
ご自由に入力してください</t>
        </r>
      </text>
    </comment>
    <comment ref="A48" authorId="0" shapeId="0" xr:uid="{C25B36FC-E38A-48C6-A024-3497AC356109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Ogata Shinya</author>
  </authors>
  <commentList>
    <comment ref="D3" authorId="0" shapeId="0" xr:uid="{102C7774-8499-444C-809C-7CC5822F89BA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天気やイベント日など、
気になったことを
ご自由に入力してください</t>
        </r>
      </text>
    </comment>
    <comment ref="A8" authorId="0" shapeId="0" xr:uid="{9967C44A-412E-4C6C-B04D-320232080E22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13" authorId="0" shapeId="0" xr:uid="{C00BA5F9-A91D-4CD0-A67E-58E207317438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天気やイベント日など、
気になったことを
ご自由に入力してください</t>
        </r>
      </text>
    </comment>
    <comment ref="A18" authorId="0" shapeId="0" xr:uid="{717CF5F8-A430-4A2A-B033-0ACBAFE3B1F3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23" authorId="0" shapeId="0" xr:uid="{B0F1630C-D491-43E0-809B-CAC3D94293D9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天気やイベント日など、
気になったことを
ご自由に入力してください</t>
        </r>
      </text>
    </comment>
    <comment ref="A28" authorId="0" shapeId="0" xr:uid="{E8BA94A7-E01E-4017-B414-473BB71167EA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33" authorId="0" shapeId="0" xr:uid="{2665BE2A-2879-4FA9-AB01-E7682DD79085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天気やイベント日など、
気になったことを
ご自由に入力してください</t>
        </r>
      </text>
    </comment>
    <comment ref="A38" authorId="0" shapeId="0" xr:uid="{7D0A06FE-8B50-4275-9EB0-71A7B2172C64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43" authorId="0" shapeId="0" xr:uid="{FC32DC51-5F71-4249-9BBC-D1FE53B2ADD9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天気やイベント日など、
気になったことを
ご自由に入力してください</t>
        </r>
      </text>
    </comment>
    <comment ref="A48" authorId="0" shapeId="0" xr:uid="{B7FDA63B-D091-42AC-B832-06693A66C7B4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Ogata Shinya</author>
  </authors>
  <commentList>
    <comment ref="D3" authorId="0" shapeId="0" xr:uid="{D0BF364B-0C10-47FA-BE8E-A12D34908686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天気やイベント日など、
気になったことを
ご自由に入力してください</t>
        </r>
      </text>
    </comment>
    <comment ref="A8" authorId="0" shapeId="0" xr:uid="{2AECB349-AD12-4C8C-A062-80384D11D52C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13" authorId="0" shapeId="0" xr:uid="{E3FF5C50-3A0E-48A6-AC88-0A289C769033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天気やイベント日など、
気になったことを
ご自由に入力してください</t>
        </r>
      </text>
    </comment>
    <comment ref="A18" authorId="0" shapeId="0" xr:uid="{008F52F5-4345-4E46-99E8-FB684C76AE25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23" authorId="0" shapeId="0" xr:uid="{563E940D-EE7B-438F-AC0F-F0B2157F9365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天気やイベント日など、
気になったことを
ご自由に入力してください</t>
        </r>
      </text>
    </comment>
    <comment ref="A28" authorId="0" shapeId="0" xr:uid="{2D9E7BEB-963A-49CA-8D33-00B1FA3E5FDE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33" authorId="0" shapeId="0" xr:uid="{AE37C99F-FE99-489B-8C51-ACDCCD5B06B1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天気やイベント日など、
気になったことを
ご自由に入力してください</t>
        </r>
      </text>
    </comment>
    <comment ref="A38" authorId="0" shapeId="0" xr:uid="{6BDD3DA5-809A-4CD9-86E7-2224AED026D8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43" authorId="0" shapeId="0" xr:uid="{ADC6C1DF-26C1-4B1C-A442-08CBFB42E4F2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天気やイベント日など、
気になったことを
ご自由に入力してください</t>
        </r>
      </text>
    </comment>
    <comment ref="A48" authorId="0" shapeId="0" xr:uid="{055D01FD-853D-427E-95FD-09F5E60FCB04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53" authorId="0" shapeId="0" xr:uid="{74725921-0617-4006-BAA6-C4228FD4E8BB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天気やイベント日など、
気になったことを
ご自由に入力してください</t>
        </r>
      </text>
    </comment>
    <comment ref="A58" authorId="0" shapeId="0" xr:uid="{13114737-7B20-4528-9DAC-FCF7C872D8F2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</commentList>
</comments>
</file>

<file path=xl/sharedStrings.xml><?xml version="1.0" encoding="utf-8"?>
<sst xmlns="http://schemas.openxmlformats.org/spreadsheetml/2006/main" count="326" uniqueCount="66">
  <si>
    <t>2030年1月</t>
    <rPh sb="4" eb="5">
      <t>ネン</t>
    </rPh>
    <rPh sb="6" eb="7">
      <t>ガツ</t>
    </rPh>
    <phoneticPr fontId="1"/>
  </si>
  <si>
    <t>売上合計</t>
    <phoneticPr fontId="1"/>
  </si>
  <si>
    <t>客数</t>
    <phoneticPr fontId="1"/>
  </si>
  <si>
    <t>客単価</t>
    <phoneticPr fontId="1"/>
  </si>
  <si>
    <t>原価率</t>
    <phoneticPr fontId="1"/>
  </si>
  <si>
    <t>粗利益</t>
    <phoneticPr fontId="1"/>
  </si>
  <si>
    <t>人件費</t>
    <rPh sb="0" eb="3">
      <t>ジンケンヒ</t>
    </rPh>
    <phoneticPr fontId="1"/>
  </si>
  <si>
    <t>人件費率</t>
    <phoneticPr fontId="1"/>
  </si>
  <si>
    <t>実質営業利益</t>
    <phoneticPr fontId="1"/>
  </si>
  <si>
    <t>目標実質営業利益</t>
    <phoneticPr fontId="1"/>
  </si>
  <si>
    <t>客数</t>
    <phoneticPr fontId="1"/>
  </si>
  <si>
    <t>FLコスト</t>
    <phoneticPr fontId="1"/>
  </si>
  <si>
    <t>FL比率</t>
    <rPh sb="2" eb="4">
      <t>ヒリツ</t>
    </rPh>
    <phoneticPr fontId="1"/>
  </si>
  <si>
    <t>目安：30％前後</t>
    <rPh sb="0" eb="2">
      <t>メヤス</t>
    </rPh>
    <phoneticPr fontId="1"/>
  </si>
  <si>
    <t>目安：30％前後</t>
    <phoneticPr fontId="1"/>
  </si>
  <si>
    <t>目安：60％以下</t>
    <phoneticPr fontId="1"/>
  </si>
  <si>
    <t>現金売上（税込）</t>
    <rPh sb="5" eb="7">
      <t>ゼイコ</t>
    </rPh>
    <phoneticPr fontId="1"/>
  </si>
  <si>
    <t>キャッシュレス売上（税込）</t>
    <phoneticPr fontId="1"/>
  </si>
  <si>
    <t>現金売上（税込）</t>
    <phoneticPr fontId="1"/>
  </si>
  <si>
    <t>仕入原価（税込）</t>
    <phoneticPr fontId="1"/>
  </si>
  <si>
    <t>消耗品費（税込）</t>
    <phoneticPr fontId="1"/>
  </si>
  <si>
    <t>人</t>
    <rPh sb="0" eb="1">
      <t>ニン</t>
    </rPh>
    <phoneticPr fontId="1"/>
  </si>
  <si>
    <t>1日～5日の合計</t>
    <rPh sb="1" eb="2">
      <t>ニチ</t>
    </rPh>
    <rPh sb="4" eb="5">
      <t>ニチ</t>
    </rPh>
    <rPh sb="6" eb="8">
      <t>ゴウケイ</t>
    </rPh>
    <phoneticPr fontId="1"/>
  </si>
  <si>
    <t>6日～10日の合計</t>
    <rPh sb="1" eb="2">
      <t>ニチ</t>
    </rPh>
    <rPh sb="5" eb="6">
      <t>ニチ</t>
    </rPh>
    <rPh sb="7" eb="9">
      <t>ゴウケイ</t>
    </rPh>
    <phoneticPr fontId="1"/>
  </si>
  <si>
    <t>11日～15日の合計</t>
    <rPh sb="2" eb="3">
      <t>ニチ</t>
    </rPh>
    <rPh sb="6" eb="7">
      <t>ニチ</t>
    </rPh>
    <rPh sb="8" eb="10">
      <t>ゴウケイ</t>
    </rPh>
    <phoneticPr fontId="1"/>
  </si>
  <si>
    <t>16日～20日の合計</t>
    <rPh sb="2" eb="3">
      <t>ニチ</t>
    </rPh>
    <rPh sb="6" eb="7">
      <t>ニチ</t>
    </rPh>
    <rPh sb="8" eb="10">
      <t>ゴウケイ</t>
    </rPh>
    <phoneticPr fontId="1"/>
  </si>
  <si>
    <t>21日～25日の合計</t>
    <rPh sb="2" eb="3">
      <t>ニチ</t>
    </rPh>
    <rPh sb="6" eb="7">
      <t>ニチ</t>
    </rPh>
    <rPh sb="8" eb="10">
      <t>ゴウケイ</t>
    </rPh>
    <phoneticPr fontId="1"/>
  </si>
  <si>
    <t>26日～31日の合計</t>
    <rPh sb="2" eb="3">
      <t>ニチ</t>
    </rPh>
    <rPh sb="6" eb="7">
      <t>ニチ</t>
    </rPh>
    <rPh sb="8" eb="10">
      <t>ゴウケイ</t>
    </rPh>
    <phoneticPr fontId="1"/>
  </si>
  <si>
    <t>目標売上（税込）</t>
    <phoneticPr fontId="1"/>
  </si>
  <si>
    <t>※黄色の枠部分を入力してください</t>
    <rPh sb="1" eb="3">
      <t>キイロ</t>
    </rPh>
    <phoneticPr fontId="1"/>
  </si>
  <si>
    <t>人</t>
    <rPh sb="0" eb="1">
      <t>ニン</t>
    </rPh>
    <phoneticPr fontId="1"/>
  </si>
  <si>
    <t>客単価</t>
    <rPh sb="0" eb="3">
      <t>キャクタンカ</t>
    </rPh>
    <phoneticPr fontId="1"/>
  </si>
  <si>
    <t>備考</t>
    <rPh sb="0" eb="2">
      <t>ビコウ</t>
    </rPh>
    <phoneticPr fontId="1"/>
  </si>
  <si>
    <t>売上合計－目標売上</t>
    <rPh sb="0" eb="2">
      <t>ウリアゲ</t>
    </rPh>
    <rPh sb="2" eb="4">
      <t>ゴウケイ</t>
    </rPh>
    <rPh sb="7" eb="9">
      <t>ウリアゲ</t>
    </rPh>
    <phoneticPr fontId="1"/>
  </si>
  <si>
    <t>実質営業利益－目標実質営業利益</t>
    <rPh sb="0" eb="2">
      <t>ジッシツ</t>
    </rPh>
    <rPh sb="2" eb="4">
      <t>エイギョウ</t>
    </rPh>
    <rPh sb="4" eb="6">
      <t>リエキ</t>
    </rPh>
    <rPh sb="7" eb="9">
      <t>モクヒョウ</t>
    </rPh>
    <rPh sb="9" eb="11">
      <t>ジッシツ</t>
    </rPh>
    <rPh sb="11" eb="13">
      <t>エイギョウ</t>
    </rPh>
    <rPh sb="13" eb="15">
      <t>リエキ</t>
    </rPh>
    <phoneticPr fontId="1"/>
  </si>
  <si>
    <t>集計結果</t>
    <rPh sb="0" eb="2">
      <t>シュウケイ</t>
    </rPh>
    <rPh sb="2" eb="4">
      <t>ケッカ</t>
    </rPh>
    <phoneticPr fontId="1"/>
  </si>
  <si>
    <t>考える視点</t>
    <phoneticPr fontId="1"/>
  </si>
  <si>
    <t>主な改善例</t>
    <phoneticPr fontId="1"/>
  </si>
  <si>
    <t>「売上合計－目標売上」
がマイナス</t>
    <phoneticPr fontId="1"/>
  </si>
  <si>
    <t>・SNS・チラシなどで集客を強化
・平日ランチ・ディナーなど、曜日別の強化ポイントを見直す</t>
    <phoneticPr fontId="1"/>
  </si>
  <si>
    <t>「客単価」が低い</t>
    <phoneticPr fontId="1"/>
  </si>
  <si>
    <t>「客数」が少ない</t>
    <phoneticPr fontId="1"/>
  </si>
  <si>
    <t>「原価率」が高い</t>
    <phoneticPr fontId="1"/>
  </si>
  <si>
    <t>「人件費率」が高い</t>
    <phoneticPr fontId="1"/>
  </si>
  <si>
    <t>「FL比率」が高い</t>
    <phoneticPr fontId="1"/>
  </si>
  <si>
    <t>「実質営業利益－目標実質営業利益」
がマイナス</t>
    <phoneticPr fontId="1"/>
  </si>
  <si>
    <t>・シフトを見直し、閑散時間帯の人数を調整
・仕込みや片付けの効率化
・営業時間の短縮・休業日の見直し</t>
    <phoneticPr fontId="1"/>
  </si>
  <si>
    <t>・材料の仕入価格が上がっていないか
・メニューごとの原価率を確認（原価率の高いメニュー比率が増えていないか）
・ロス（廃棄や過剰仕込み）が出ていないか</t>
    <rPh sb="33" eb="35">
      <t>ゲンカ</t>
    </rPh>
    <rPh sb="35" eb="36">
      <t>リツ</t>
    </rPh>
    <phoneticPr fontId="1"/>
  </si>
  <si>
    <t>・売上・原価・人件費・消耗品費のどこが原因か分解する
・一時的な支出（備品・修理など）がなかったか
・目標設定が妥当だったか</t>
    <phoneticPr fontId="1"/>
  </si>
  <si>
    <t>・客数と客単価、どちらが想定より下がっていたか
・天候やイベントなど、外的要因の影響を考える
・目標設定が妥当だったか</t>
    <phoneticPr fontId="1"/>
  </si>
  <si>
    <t>・セットメニュー・ドリンク追加・デザート提案などで単価アップ
・人気メニューの価格見直し（値上げやサイズ変更）
・メニュー表で高単価商品の露出を増やす</t>
    <phoneticPr fontId="1"/>
  </si>
  <si>
    <t>・売上に対してシフトが多すぎないか
・忙しい時間帯と人員配置が合っているか</t>
    <phoneticPr fontId="1"/>
  </si>
  <si>
    <t>・消耗品や雑費の見直し（発注頻度・単価）
・翌月に改善できる具体策を1つ決めて実行</t>
    <phoneticPr fontId="1"/>
  </si>
  <si>
    <t>※一般的な視点・改善例を記載しています。自店の特徴や状況に合った取り組みを実行してください。</t>
    <rPh sb="1" eb="4">
      <t>イッパンテキ</t>
    </rPh>
    <rPh sb="5" eb="7">
      <t>シテン</t>
    </rPh>
    <rPh sb="8" eb="10">
      <t>カイゼン</t>
    </rPh>
    <rPh sb="10" eb="11">
      <t>レイ</t>
    </rPh>
    <rPh sb="12" eb="14">
      <t>キサイ</t>
    </rPh>
    <rPh sb="20" eb="22">
      <t>ジテン</t>
    </rPh>
    <rPh sb="23" eb="25">
      <t>トクチョウ</t>
    </rPh>
    <rPh sb="26" eb="28">
      <t>ジョウキョウ</t>
    </rPh>
    <rPh sb="29" eb="30">
      <t>ア</t>
    </rPh>
    <rPh sb="32" eb="33">
      <t>ト</t>
    </rPh>
    <rPh sb="34" eb="35">
      <t>ク</t>
    </rPh>
    <rPh sb="37" eb="39">
      <t>ジッコウ</t>
    </rPh>
    <phoneticPr fontId="1"/>
  </si>
  <si>
    <t>・低価格メニューや単品注文が増えていないか
・ドリンクや追加注文（トッピングなど）が減っていないか
・高単価メニューの注文率（構成比）が低くなっていないか
・高単価メニューが選ばれていない理由を考える</t>
    <phoneticPr fontId="1"/>
  </si>
  <si>
    <t>・天候やイベントなど、客数に影響する要因がなかったか
・リピート客が減っていないか
・認知度や広告活動が不足していないか
・競合店の動き（値下げ・新規出店など）による影響があるか</t>
    <rPh sb="69" eb="71">
      <t>ネサ</t>
    </rPh>
    <phoneticPr fontId="1"/>
  </si>
  <si>
    <t>・SNS投稿・LINE配信・チラシなどで再来店を促す
・外観や店前看板などの「気づかせる工夫」を見直し
・平日・週末など曜日別の客数傾向を把握
・常連客への特典やキャンペーンを検討</t>
    <phoneticPr fontId="1"/>
  </si>
  <si>
    <t>・メニューの見直し（量の調整・内容変更）
・仕入先の比較・変更を検討
・コース内容・提供品数を再構成
・価格の見直し</t>
    <rPh sb="52" eb="54">
      <t>カカク</t>
    </rPh>
    <rPh sb="55" eb="57">
      <t>ミナオ</t>
    </rPh>
    <phoneticPr fontId="1"/>
  </si>
  <si>
    <t>・原価率と人件費率の両方を確認（どちらが原因か）
・売上が落ちたことで相対的に比率が上がっていないか
・季節要因で一時的に変動していないか</t>
    <phoneticPr fontId="1"/>
  </si>
  <si>
    <t>・原価削減と人件費効率化の両方を少しずつ改善
・売上を上げる方策（単価・客数）を並行検討
・売上が落ちやすい時期は限定メニューで原価管理</t>
    <phoneticPr fontId="1"/>
  </si>
  <si>
    <t>©2025 緒方経営相談所</t>
    <phoneticPr fontId="1"/>
  </si>
  <si>
    <t>無断転載・再配布・複製はご遠慮ください。</t>
    <phoneticPr fontId="1"/>
  </si>
  <si>
    <t>https://ogamana.com</t>
    <phoneticPr fontId="1"/>
  </si>
  <si>
    <t>※Excelの使用方法は、</t>
    <phoneticPr fontId="1"/>
  </si>
  <si>
    <t>https://ogamana.com/download/</t>
    <phoneticPr fontId="1"/>
  </si>
  <si>
    <t>をご覧ください。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</si>
</sst>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4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b/>
      <sz val="11"/>
      <color theme="7" tint="-0.249977111117893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sz val="11"/>
      <color theme="6" tint="-0.499984740745262"/>
      <name val="游ゴシック"/>
      <family val="2"/>
      <charset val="128"/>
      <scheme val="minor"/>
    </font>
    <font>
      <sz val="11"/>
      <color theme="6" tint="-0.499984740745262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u/>
      <sz val="11"/>
      <color theme="6" tint="-0.499984740745262"/>
      <name val="游ゴシック"/>
      <family val="2"/>
      <charset val="128"/>
      <scheme val="minor"/>
    </font>
    <font>
      <b/>
      <sz val="11"/>
      <color theme="9" tint="-0.249977111117893"/>
      <name val="游ゴシック"/>
      <family val="3"/>
      <charset val="128"/>
      <scheme val="minor"/>
    </font>
    <font>
      <b/>
      <u/>
      <sz val="11"/>
      <color theme="9" tint="-0.249977111117893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 style="double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/>
      <top style="thick">
        <color rgb="FF0070C0"/>
      </top>
      <bottom/>
      <diagonal/>
    </border>
    <border>
      <left style="thick">
        <color theme="7" tint="-0.24994659260841701"/>
      </left>
      <right style="thick">
        <color theme="7" tint="-0.24994659260841701"/>
      </right>
      <top style="thick">
        <color theme="7" tint="-0.24994659260841701"/>
      </top>
      <bottom style="thick">
        <color theme="7" tint="-0.24994659260841701"/>
      </bottom>
      <diagonal/>
    </border>
    <border>
      <left style="thick">
        <color theme="7" tint="-0.24994659260841701"/>
      </left>
      <right style="thick">
        <color theme="7" tint="-0.24994659260841701"/>
      </right>
      <top style="thick">
        <color theme="7" tint="-0.24994659260841701"/>
      </top>
      <bottom/>
      <diagonal/>
    </border>
    <border>
      <left style="thick">
        <color theme="7" tint="-0.24994659260841701"/>
      </left>
      <right style="thick">
        <color theme="7" tint="-0.24994659260841701"/>
      </right>
      <top/>
      <bottom style="thick">
        <color theme="7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theme="7" tint="-0.24994659260841701"/>
      </left>
      <right style="thick">
        <color theme="7" tint="-0.24994659260841701"/>
      </right>
      <top/>
      <bottom/>
      <diagonal/>
    </border>
  </borders>
  <cellStyleXfs count="4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3" fontId="0" fillId="2" borderId="0" xfId="0" applyNumberFormat="1" applyFill="1">
      <alignment vertical="center"/>
    </xf>
    <xf numFmtId="0" fontId="0" fillId="3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38" fontId="0" fillId="0" borderId="0" xfId="0" applyNumberFormat="1">
      <alignment vertical="center"/>
    </xf>
    <xf numFmtId="0" fontId="0" fillId="0" borderId="3" xfId="0" applyBorder="1">
      <alignment vertical="center"/>
    </xf>
    <xf numFmtId="0" fontId="5" fillId="0" borderId="0" xfId="0" applyFont="1" applyAlignment="1">
      <alignment horizontal="center" vertical="center"/>
    </xf>
    <xf numFmtId="38" fontId="0" fillId="0" borderId="0" xfId="1" applyFont="1" applyBorder="1">
      <alignment vertical="center"/>
    </xf>
    <xf numFmtId="3" fontId="0" fillId="2" borderId="1" xfId="0" applyNumberFormat="1" applyFill="1" applyBorder="1">
      <alignment vertical="center"/>
    </xf>
    <xf numFmtId="38" fontId="0" fillId="2" borderId="1" xfId="0" applyNumberFormat="1" applyFill="1" applyBorder="1">
      <alignment vertical="center"/>
    </xf>
    <xf numFmtId="38" fontId="0" fillId="3" borderId="0" xfId="0" applyNumberFormat="1" applyFill="1">
      <alignment vertical="center"/>
    </xf>
    <xf numFmtId="38" fontId="0" fillId="0" borderId="2" xfId="0" applyNumberFormat="1" applyBorder="1">
      <alignment vertical="center"/>
    </xf>
    <xf numFmtId="38" fontId="0" fillId="2" borderId="0" xfId="0" applyNumberFormat="1" applyFill="1">
      <alignment vertical="center"/>
    </xf>
    <xf numFmtId="38" fontId="0" fillId="0" borderId="2" xfId="1" applyFont="1" applyBorder="1">
      <alignment vertical="center"/>
    </xf>
    <xf numFmtId="176" fontId="0" fillId="0" borderId="0" xfId="2" applyNumberFormat="1" applyFont="1">
      <alignment vertical="center"/>
    </xf>
    <xf numFmtId="0" fontId="6" fillId="0" borderId="0" xfId="0" applyFont="1">
      <alignment vertical="center"/>
    </xf>
    <xf numFmtId="176" fontId="0" fillId="2" borderId="1" xfId="0" applyNumberFormat="1" applyFill="1" applyBorder="1">
      <alignment vertical="center"/>
    </xf>
    <xf numFmtId="56" fontId="0" fillId="0" borderId="0" xfId="0" applyNumberFormat="1" applyAlignment="1">
      <alignment horizontal="center" vertical="center"/>
    </xf>
    <xf numFmtId="0" fontId="0" fillId="0" borderId="7" xfId="0" applyBorder="1">
      <alignment vertical="center"/>
    </xf>
    <xf numFmtId="0" fontId="7" fillId="0" borderId="0" xfId="0" applyFont="1">
      <alignment vertical="center"/>
    </xf>
    <xf numFmtId="0" fontId="5" fillId="0" borderId="8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11" fillId="0" borderId="0" xfId="3" applyFont="1">
      <alignment vertical="center"/>
    </xf>
    <xf numFmtId="49" fontId="0" fillId="0" borderId="4" xfId="0" applyNumberFormat="1" applyBorder="1" applyAlignment="1" applyProtection="1">
      <alignment horizontal="center" vertical="center"/>
      <protection locked="0"/>
    </xf>
    <xf numFmtId="38" fontId="0" fillId="0" borderId="4" xfId="1" applyFont="1" applyBorder="1" applyProtection="1">
      <alignment vertical="center"/>
      <protection locked="0"/>
    </xf>
    <xf numFmtId="38" fontId="0" fillId="0" borderId="5" xfId="1" applyFont="1" applyBorder="1" applyProtection="1">
      <alignment vertical="center"/>
      <protection locked="0"/>
    </xf>
    <xf numFmtId="38" fontId="0" fillId="0" borderId="6" xfId="1" applyFont="1" applyBorder="1" applyProtection="1">
      <alignment vertical="center"/>
      <protection locked="0"/>
    </xf>
    <xf numFmtId="38" fontId="0" fillId="0" borderId="4" xfId="1" applyFont="1" applyFill="1" applyBorder="1" applyProtection="1">
      <alignment vertical="center"/>
      <protection locked="0"/>
    </xf>
    <xf numFmtId="56" fontId="0" fillId="0" borderId="4" xfId="0" applyNumberFormat="1" applyBorder="1" applyAlignment="1" applyProtection="1">
      <alignment horizontal="center" vertical="center"/>
      <protection locked="0"/>
    </xf>
    <xf numFmtId="0" fontId="0" fillId="0" borderId="4" xfId="0" applyBorder="1" applyProtection="1">
      <alignment vertical="center"/>
      <protection locked="0"/>
    </xf>
    <xf numFmtId="0" fontId="12" fillId="0" borderId="0" xfId="0" applyFont="1">
      <alignment vertical="center"/>
    </xf>
    <xf numFmtId="0" fontId="13" fillId="0" borderId="0" xfId="3" applyFont="1">
      <alignment vertical="center"/>
    </xf>
    <xf numFmtId="0" fontId="0" fillId="0" borderId="8" xfId="0" applyBorder="1" applyAlignment="1">
      <alignment horizontal="left" vertical="center"/>
    </xf>
    <xf numFmtId="0" fontId="0" fillId="0" borderId="8" xfId="0" applyBorder="1" applyAlignment="1">
      <alignment horizontal="left" vertical="center" wrapText="1"/>
    </xf>
    <xf numFmtId="0" fontId="0" fillId="0" borderId="5" xfId="0" applyBorder="1" applyAlignment="1" applyProtection="1">
      <alignment horizontal="left" vertical="center" wrapText="1"/>
      <protection locked="0"/>
    </xf>
    <xf numFmtId="0" fontId="0" fillId="0" borderId="9" xfId="0" applyBorder="1" applyAlignment="1" applyProtection="1">
      <alignment horizontal="left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</cellXfs>
  <cellStyles count="4">
    <cellStyle name="パーセント" xfId="2" builtinId="5"/>
    <cellStyle name="ハイパーリンク" xfId="3" builtinId="8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hyperlink" Target="https://ogamana.com/download/" TargetMode="External"/><Relationship Id="rId1" Type="http://schemas.openxmlformats.org/officeDocument/2006/relationships/hyperlink" Target="https://ogamana.com/" TargetMode="Externa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BA8B79-44EC-4896-B3B2-B86543833733}">
  <dimension ref="A1:J30"/>
  <sheetViews>
    <sheetView tabSelected="1" workbookViewId="0"/>
  </sheetViews>
  <sheetFormatPr defaultRowHeight="18"/>
  <cols>
    <col min="1" max="1" width="30" style="1" bestFit="1" customWidth="1"/>
    <col min="2" max="2" width="10.3984375" customWidth="1"/>
    <col min="4" max="4" width="9.59765625" style="1" customWidth="1"/>
    <col min="5" max="5" width="11" customWidth="1"/>
    <col min="6" max="6" width="18.09765625" style="1" bestFit="1" customWidth="1"/>
    <col min="7" max="7" width="6.3984375" customWidth="1"/>
    <col min="8" max="8" width="32.296875" customWidth="1"/>
    <col min="9" max="9" width="55.19921875" customWidth="1"/>
    <col min="10" max="10" width="47.09765625" customWidth="1"/>
  </cols>
  <sheetData>
    <row r="1" spans="1:10" ht="19.2" thickTop="1" thickBot="1">
      <c r="A1" s="28" t="s">
        <v>0</v>
      </c>
      <c r="D1" s="18" t="s">
        <v>29</v>
      </c>
      <c r="H1" s="22" t="s">
        <v>53</v>
      </c>
    </row>
    <row r="2" spans="1:10" ht="18.600000000000001" thickTop="1">
      <c r="H2" s="23" t="s">
        <v>35</v>
      </c>
      <c r="I2" s="23" t="s">
        <v>36</v>
      </c>
      <c r="J2" s="23" t="s">
        <v>37</v>
      </c>
    </row>
    <row r="3" spans="1:10">
      <c r="A3" s="1" t="s">
        <v>18</v>
      </c>
      <c r="B3" s="7">
        <f>'1-5'!B52+'6-10'!B52+'11-15'!B52+'16-20'!B52+'21-25'!B52+'26-31'!B62</f>
        <v>0</v>
      </c>
      <c r="C3" s="17" t="e">
        <f>B3/B5</f>
        <v>#DIV/0!</v>
      </c>
      <c r="H3" s="38" t="s">
        <v>38</v>
      </c>
      <c r="I3" s="38" t="s">
        <v>49</v>
      </c>
      <c r="J3" s="38" t="s">
        <v>39</v>
      </c>
    </row>
    <row r="4" spans="1:10" ht="18.600000000000001" customHeight="1" thickBot="1">
      <c r="A4" s="1" t="s">
        <v>17</v>
      </c>
      <c r="B4" s="7">
        <f>'1-5'!B53+'6-10'!B53+'11-15'!B53+'16-20'!B53+'21-25'!B53+'26-31'!B63</f>
        <v>0</v>
      </c>
      <c r="C4" s="17" t="e">
        <f>B4/B5</f>
        <v>#DIV/0!</v>
      </c>
      <c r="H4" s="38"/>
      <c r="I4" s="38"/>
      <c r="J4" s="38"/>
    </row>
    <row r="5" spans="1:10" ht="19.2" thickTop="1" thickBot="1">
      <c r="A5" s="2" t="s">
        <v>1</v>
      </c>
      <c r="B5" s="12">
        <f>B3+B4</f>
        <v>0</v>
      </c>
      <c r="C5" s="19" t="e">
        <f>C3+C4</f>
        <v>#DIV/0!</v>
      </c>
      <c r="H5" s="38"/>
      <c r="I5" s="38"/>
      <c r="J5" s="38"/>
    </row>
    <row r="6" spans="1:10" ht="19.2" thickTop="1" thickBot="1">
      <c r="A6" s="1" t="s">
        <v>28</v>
      </c>
      <c r="B6" s="29">
        <v>0</v>
      </c>
      <c r="H6" s="38"/>
      <c r="I6" s="38"/>
      <c r="J6" s="38"/>
    </row>
    <row r="7" spans="1:10" ht="19.2" thickTop="1" thickBot="1">
      <c r="A7" s="4" t="s">
        <v>33</v>
      </c>
      <c r="B7" s="13">
        <f>B5-B6</f>
        <v>0</v>
      </c>
      <c r="H7" s="37" t="s">
        <v>40</v>
      </c>
      <c r="I7" s="38" t="s">
        <v>54</v>
      </c>
      <c r="J7" s="38" t="s">
        <v>50</v>
      </c>
    </row>
    <row r="8" spans="1:10" ht="19.2" thickTop="1" thickBot="1">
      <c r="A8" s="5" t="s">
        <v>2</v>
      </c>
      <c r="B8" s="14">
        <f>'1-5'!B56+'6-10'!B56+'11-15'!B56+'16-20'!B56+'21-25'!B56+'26-31'!B66</f>
        <v>0</v>
      </c>
      <c r="C8" s="6" t="s">
        <v>30</v>
      </c>
      <c r="D8" s="5" t="s">
        <v>3</v>
      </c>
      <c r="E8" s="16" t="e">
        <f>B5/B8</f>
        <v>#DIV/0!</v>
      </c>
      <c r="F8" s="5"/>
      <c r="H8" s="37"/>
      <c r="I8" s="38"/>
      <c r="J8" s="38"/>
    </row>
    <row r="9" spans="1:10" ht="19.2" customHeight="1" thickTop="1" thickBot="1">
      <c r="A9" s="1" t="s">
        <v>19</v>
      </c>
      <c r="B9" s="29">
        <v>0</v>
      </c>
      <c r="D9" s="1" t="s">
        <v>4</v>
      </c>
      <c r="E9" s="17" t="e">
        <f>B9/B5</f>
        <v>#DIV/0!</v>
      </c>
      <c r="F9" s="1" t="s">
        <v>13</v>
      </c>
      <c r="H9" s="37"/>
      <c r="I9" s="38"/>
      <c r="J9" s="38"/>
    </row>
    <row r="10" spans="1:10" ht="19.2" thickTop="1" thickBot="1">
      <c r="A10" s="2" t="s">
        <v>5</v>
      </c>
      <c r="B10" s="15">
        <f>B5-B9</f>
        <v>0</v>
      </c>
      <c r="E10" s="17"/>
      <c r="H10" s="37"/>
      <c r="I10" s="38"/>
      <c r="J10" s="38"/>
    </row>
    <row r="11" spans="1:10" ht="18.600000000000001" thickTop="1">
      <c r="A11" s="5" t="s">
        <v>20</v>
      </c>
      <c r="B11" s="30">
        <v>0</v>
      </c>
      <c r="C11" s="6"/>
      <c r="D11" s="5"/>
      <c r="E11" s="6"/>
      <c r="F11" s="5"/>
      <c r="H11" s="37" t="s">
        <v>41</v>
      </c>
      <c r="I11" s="38" t="s">
        <v>55</v>
      </c>
      <c r="J11" s="38" t="s">
        <v>56</v>
      </c>
    </row>
    <row r="12" spans="1:10" ht="18.600000000000001" thickBot="1">
      <c r="A12" s="1" t="s">
        <v>6</v>
      </c>
      <c r="B12" s="31">
        <v>0</v>
      </c>
      <c r="D12" s="1" t="s">
        <v>7</v>
      </c>
      <c r="E12" s="17" t="e">
        <f>B12/B5</f>
        <v>#DIV/0!</v>
      </c>
      <c r="F12" s="1" t="s">
        <v>14</v>
      </c>
      <c r="H12" s="37"/>
      <c r="I12" s="37"/>
      <c r="J12" s="37"/>
    </row>
    <row r="13" spans="1:10" ht="19.2" thickTop="1" thickBot="1">
      <c r="A13" s="2" t="s">
        <v>8</v>
      </c>
      <c r="B13" s="15">
        <f>B10-B11-B12</f>
        <v>0</v>
      </c>
      <c r="H13" s="37"/>
      <c r="I13" s="37"/>
      <c r="J13" s="37"/>
    </row>
    <row r="14" spans="1:10" ht="19.2" thickTop="1" thickBot="1">
      <c r="A14" s="1" t="s">
        <v>9</v>
      </c>
      <c r="B14" s="32">
        <v>0</v>
      </c>
      <c r="D14" s="1" t="s">
        <v>11</v>
      </c>
      <c r="E14" s="7">
        <f>B9+B12</f>
        <v>0</v>
      </c>
      <c r="H14" s="37"/>
      <c r="I14" s="37"/>
      <c r="J14" s="37"/>
    </row>
    <row r="15" spans="1:10" ht="18.600000000000001" thickTop="1">
      <c r="A15" s="4" t="s">
        <v>34</v>
      </c>
      <c r="B15" s="13">
        <f>B13-B14</f>
        <v>0</v>
      </c>
      <c r="D15" s="1" t="s">
        <v>12</v>
      </c>
      <c r="E15" s="17" t="e">
        <f>E14/B5</f>
        <v>#DIV/0!</v>
      </c>
      <c r="F15" s="1" t="s">
        <v>15</v>
      </c>
      <c r="H15" s="37" t="s">
        <v>42</v>
      </c>
      <c r="I15" s="38" t="s">
        <v>47</v>
      </c>
      <c r="J15" s="38" t="s">
        <v>57</v>
      </c>
    </row>
    <row r="16" spans="1:10">
      <c r="H16" s="37"/>
      <c r="I16" s="37"/>
      <c r="J16" s="37"/>
    </row>
    <row r="17" spans="1:10">
      <c r="H17" s="37"/>
      <c r="I17" s="37"/>
      <c r="J17" s="37"/>
    </row>
    <row r="18" spans="1:10">
      <c r="H18" s="37"/>
      <c r="I18" s="37"/>
      <c r="J18" s="37"/>
    </row>
    <row r="19" spans="1:10">
      <c r="A19" s="35" t="s">
        <v>63</v>
      </c>
      <c r="H19" s="37" t="s">
        <v>43</v>
      </c>
      <c r="I19" s="38" t="s">
        <v>51</v>
      </c>
      <c r="J19" s="38" t="s">
        <v>46</v>
      </c>
    </row>
    <row r="20" spans="1:10">
      <c r="A20" s="36" t="s">
        <v>64</v>
      </c>
      <c r="H20" s="37"/>
      <c r="I20" s="37"/>
      <c r="J20" s="37"/>
    </row>
    <row r="21" spans="1:10">
      <c r="A21" s="35" t="s">
        <v>65</v>
      </c>
      <c r="H21" s="37"/>
      <c r="I21" s="37"/>
      <c r="J21" s="37"/>
    </row>
    <row r="22" spans="1:10">
      <c r="H22" s="37"/>
      <c r="I22" s="37"/>
      <c r="J22" s="37"/>
    </row>
    <row r="23" spans="1:10">
      <c r="A23" s="24" t="s">
        <v>60</v>
      </c>
      <c r="H23" s="37" t="s">
        <v>44</v>
      </c>
      <c r="I23" s="38" t="s">
        <v>58</v>
      </c>
      <c r="J23" s="38" t="s">
        <v>59</v>
      </c>
    </row>
    <row r="24" spans="1:10">
      <c r="A24" s="25" t="s">
        <v>61</v>
      </c>
      <c r="H24" s="37"/>
      <c r="I24" s="37"/>
      <c r="J24" s="37"/>
    </row>
    <row r="25" spans="1:10">
      <c r="A25" s="27" t="s">
        <v>62</v>
      </c>
      <c r="H25" s="37"/>
      <c r="I25" s="37"/>
      <c r="J25" s="37"/>
    </row>
    <row r="26" spans="1:10">
      <c r="A26" s="36"/>
      <c r="H26" s="37"/>
      <c r="I26" s="37"/>
      <c r="J26" s="37"/>
    </row>
    <row r="27" spans="1:10">
      <c r="A27" s="35"/>
      <c r="H27" s="38" t="s">
        <v>45</v>
      </c>
      <c r="I27" s="38" t="s">
        <v>48</v>
      </c>
      <c r="J27" s="38" t="s">
        <v>52</v>
      </c>
    </row>
    <row r="28" spans="1:10">
      <c r="H28" s="38"/>
      <c r="I28" s="37"/>
      <c r="J28" s="37"/>
    </row>
    <row r="29" spans="1:10">
      <c r="H29" s="38"/>
      <c r="I29" s="37"/>
      <c r="J29" s="37"/>
    </row>
    <row r="30" spans="1:10">
      <c r="H30" s="38"/>
      <c r="I30" s="37"/>
      <c r="J30" s="37"/>
    </row>
  </sheetData>
  <sheetProtection algorithmName="SHA-512" hashValue="glOGWy4p/SM2dSH+dy5KeyQSNxGVBZryE7EJfpaCP+NTU9kU+MXiG0cfW4UxJ9p52P192tDxk05PbGRSlYoXbw==" saltValue="Uc/UKfGW9rDF5TXkWRS6AQ==" spinCount="100000" sheet="1" objects="1" scenarios="1"/>
  <mergeCells count="21">
    <mergeCell ref="H7:H10"/>
    <mergeCell ref="I7:I10"/>
    <mergeCell ref="J7:J10"/>
    <mergeCell ref="H3:H6"/>
    <mergeCell ref="H11:H14"/>
    <mergeCell ref="J11:J14"/>
    <mergeCell ref="I3:I6"/>
    <mergeCell ref="J3:J6"/>
    <mergeCell ref="I11:I14"/>
    <mergeCell ref="H15:H18"/>
    <mergeCell ref="H19:H22"/>
    <mergeCell ref="H23:H26"/>
    <mergeCell ref="H27:H30"/>
    <mergeCell ref="J23:J26"/>
    <mergeCell ref="J19:J22"/>
    <mergeCell ref="J15:J18"/>
    <mergeCell ref="I15:I18"/>
    <mergeCell ref="I19:I22"/>
    <mergeCell ref="I23:I26"/>
    <mergeCell ref="I27:I30"/>
    <mergeCell ref="J27:J30"/>
  </mergeCells>
  <phoneticPr fontId="1"/>
  <hyperlinks>
    <hyperlink ref="A25" r:id="rId1" xr:uid="{BE99BF32-5936-4B4A-8F73-EE6A17FC1695}"/>
    <hyperlink ref="A20" r:id="rId2" xr:uid="{F5F1C859-C1B4-45A4-BFBA-150A048190ED}"/>
  </hyperlinks>
  <pageMargins left="0.7" right="0.7" top="0.75" bottom="0.75" header="0.3" footer="0.3"/>
  <ignoredErrors>
    <ignoredError sqref="C3:C5 E8:E9 E12 E15" evalError="1"/>
  </ignoredErrors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AA621-E2E7-4E92-9912-A46FBE374045}">
  <dimension ref="A1:D61"/>
  <sheetViews>
    <sheetView zoomScaleNormal="100" workbookViewId="0"/>
  </sheetViews>
  <sheetFormatPr defaultRowHeight="18"/>
  <cols>
    <col min="1" max="1" width="26.09765625" bestFit="1" customWidth="1"/>
    <col min="2" max="2" width="13" bestFit="1" customWidth="1"/>
    <col min="4" max="4" width="31.796875" bestFit="1" customWidth="1"/>
  </cols>
  <sheetData>
    <row r="1" spans="1:4" ht="19.2" thickTop="1" thickBot="1">
      <c r="A1" s="33">
        <v>47484</v>
      </c>
      <c r="B1" s="1" t="str">
        <f>TEXT(A1,"aaaa")</f>
        <v>火曜日</v>
      </c>
      <c r="D1" s="18" t="s">
        <v>29</v>
      </c>
    </row>
    <row r="2" spans="1:4" ht="19.2" thickTop="1" thickBot="1"/>
    <row r="3" spans="1:4" ht="19.2" thickTop="1" thickBot="1">
      <c r="A3" s="1" t="s">
        <v>16</v>
      </c>
      <c r="B3" s="30">
        <v>0</v>
      </c>
      <c r="D3" s="21" t="s">
        <v>32</v>
      </c>
    </row>
    <row r="4" spans="1:4" ht="19.2" thickTop="1" thickBot="1">
      <c r="A4" s="1" t="s">
        <v>17</v>
      </c>
      <c r="B4" s="31">
        <v>0</v>
      </c>
      <c r="D4" s="39"/>
    </row>
    <row r="5" spans="1:4" ht="18.600000000000001" thickTop="1">
      <c r="A5" s="2" t="s">
        <v>1</v>
      </c>
      <c r="B5" s="3">
        <f>B3+B4</f>
        <v>0</v>
      </c>
      <c r="D5" s="40"/>
    </row>
    <row r="6" spans="1:4" ht="18.600000000000001" thickBot="1">
      <c r="D6" s="40"/>
    </row>
    <row r="7" spans="1:4" ht="19.2" thickTop="1" thickBot="1">
      <c r="A7" s="1" t="s">
        <v>10</v>
      </c>
      <c r="B7" s="34">
        <v>0</v>
      </c>
      <c r="C7" t="s">
        <v>21</v>
      </c>
      <c r="D7" s="40"/>
    </row>
    <row r="8" spans="1:4" ht="19.2" thickTop="1" thickBot="1">
      <c r="A8" s="1" t="s">
        <v>31</v>
      </c>
      <c r="B8" s="10" t="e">
        <f>B5/B7</f>
        <v>#DIV/0!</v>
      </c>
      <c r="D8" s="41"/>
    </row>
    <row r="9" spans="1:4" ht="19.2" thickTop="1" thickBot="1"/>
    <row r="10" spans="1:4" ht="18.600000000000001" thickTop="1">
      <c r="A10" s="6"/>
      <c r="B10" s="6"/>
      <c r="C10" s="6"/>
      <c r="D10" s="6"/>
    </row>
    <row r="11" spans="1:4">
      <c r="A11" s="20">
        <f>A1+1</f>
        <v>47485</v>
      </c>
      <c r="B11" s="1" t="str">
        <f>TEXT(A11,"aaaa")</f>
        <v>水曜日</v>
      </c>
    </row>
    <row r="12" spans="1:4" ht="18.600000000000001" thickBot="1"/>
    <row r="13" spans="1:4" ht="19.2" thickTop="1" thickBot="1">
      <c r="A13" s="1" t="s">
        <v>16</v>
      </c>
      <c r="B13" s="30">
        <v>0</v>
      </c>
      <c r="D13" s="21" t="s">
        <v>32</v>
      </c>
    </row>
    <row r="14" spans="1:4" ht="19.2" thickTop="1" thickBot="1">
      <c r="A14" s="1" t="s">
        <v>17</v>
      </c>
      <c r="B14" s="31">
        <v>0</v>
      </c>
      <c r="D14" s="39"/>
    </row>
    <row r="15" spans="1:4" ht="18.600000000000001" thickTop="1">
      <c r="A15" s="2" t="s">
        <v>1</v>
      </c>
      <c r="B15" s="3">
        <f>B13+B14</f>
        <v>0</v>
      </c>
      <c r="D15" s="40"/>
    </row>
    <row r="16" spans="1:4" ht="18.600000000000001" thickBot="1">
      <c r="D16" s="40"/>
    </row>
    <row r="17" spans="1:4" ht="19.2" thickTop="1" thickBot="1">
      <c r="A17" s="1" t="s">
        <v>10</v>
      </c>
      <c r="B17" s="34">
        <v>0</v>
      </c>
      <c r="C17" t="s">
        <v>21</v>
      </c>
      <c r="D17" s="40"/>
    </row>
    <row r="18" spans="1:4" ht="19.2" thickTop="1" thickBot="1">
      <c r="A18" s="1" t="s">
        <v>31</v>
      </c>
      <c r="B18" s="10" t="e">
        <f>B15/B17</f>
        <v>#DIV/0!</v>
      </c>
      <c r="D18" s="41"/>
    </row>
    <row r="19" spans="1:4" ht="19.2" thickTop="1" thickBot="1"/>
    <row r="20" spans="1:4" ht="18.600000000000001" thickTop="1">
      <c r="A20" s="6"/>
      <c r="B20" s="6"/>
      <c r="C20" s="6"/>
      <c r="D20" s="6"/>
    </row>
    <row r="21" spans="1:4">
      <c r="A21" s="20">
        <f>A11+1</f>
        <v>47486</v>
      </c>
      <c r="B21" s="1" t="str">
        <f>TEXT(A21,"aaaa")</f>
        <v>木曜日</v>
      </c>
    </row>
    <row r="22" spans="1:4" ht="18.600000000000001" thickBot="1"/>
    <row r="23" spans="1:4" ht="19.2" thickTop="1" thickBot="1">
      <c r="A23" s="1" t="s">
        <v>16</v>
      </c>
      <c r="B23" s="30">
        <v>0</v>
      </c>
      <c r="D23" s="21" t="s">
        <v>32</v>
      </c>
    </row>
    <row r="24" spans="1:4" ht="19.2" thickTop="1" thickBot="1">
      <c r="A24" s="1" t="s">
        <v>17</v>
      </c>
      <c r="B24" s="31">
        <v>0</v>
      </c>
      <c r="D24" s="39"/>
    </row>
    <row r="25" spans="1:4" ht="18.600000000000001" thickTop="1">
      <c r="A25" s="2" t="s">
        <v>1</v>
      </c>
      <c r="B25" s="3">
        <f>B23+B24</f>
        <v>0</v>
      </c>
      <c r="D25" s="40"/>
    </row>
    <row r="26" spans="1:4" ht="18.600000000000001" thickBot="1">
      <c r="D26" s="40"/>
    </row>
    <row r="27" spans="1:4" ht="19.2" thickTop="1" thickBot="1">
      <c r="A27" s="1" t="s">
        <v>10</v>
      </c>
      <c r="B27" s="34">
        <v>0</v>
      </c>
      <c r="C27" t="s">
        <v>21</v>
      </c>
      <c r="D27" s="40"/>
    </row>
    <row r="28" spans="1:4" ht="19.2" thickTop="1" thickBot="1">
      <c r="A28" s="1" t="s">
        <v>31</v>
      </c>
      <c r="B28" s="10" t="e">
        <f>B25/B27</f>
        <v>#DIV/0!</v>
      </c>
      <c r="D28" s="41"/>
    </row>
    <row r="29" spans="1:4" ht="19.2" thickTop="1" thickBot="1"/>
    <row r="30" spans="1:4" ht="18.600000000000001" thickTop="1">
      <c r="A30" s="6"/>
      <c r="B30" s="6"/>
      <c r="C30" s="6"/>
      <c r="D30" s="6"/>
    </row>
    <row r="31" spans="1:4">
      <c r="A31" s="20">
        <f>A21+1</f>
        <v>47487</v>
      </c>
      <c r="B31" s="1" t="str">
        <f>TEXT(A31,"aaaa")</f>
        <v>金曜日</v>
      </c>
    </row>
    <row r="32" spans="1:4" ht="18.600000000000001" thickBot="1"/>
    <row r="33" spans="1:4" ht="19.2" thickTop="1" thickBot="1">
      <c r="A33" s="1" t="s">
        <v>16</v>
      </c>
      <c r="B33" s="30">
        <v>0</v>
      </c>
      <c r="D33" s="21" t="s">
        <v>32</v>
      </c>
    </row>
    <row r="34" spans="1:4" ht="19.2" thickTop="1" thickBot="1">
      <c r="A34" s="1" t="s">
        <v>17</v>
      </c>
      <c r="B34" s="31">
        <v>0</v>
      </c>
      <c r="D34" s="39"/>
    </row>
    <row r="35" spans="1:4" ht="18.600000000000001" thickTop="1">
      <c r="A35" s="2" t="s">
        <v>1</v>
      </c>
      <c r="B35" s="3">
        <f>B33+B34</f>
        <v>0</v>
      </c>
      <c r="D35" s="40"/>
    </row>
    <row r="36" spans="1:4" ht="18.600000000000001" thickBot="1">
      <c r="D36" s="40"/>
    </row>
    <row r="37" spans="1:4" ht="19.2" thickTop="1" thickBot="1">
      <c r="A37" s="1" t="s">
        <v>10</v>
      </c>
      <c r="B37" s="34">
        <v>0</v>
      </c>
      <c r="C37" t="s">
        <v>21</v>
      </c>
      <c r="D37" s="40"/>
    </row>
    <row r="38" spans="1:4" ht="19.2" thickTop="1" thickBot="1">
      <c r="A38" s="1" t="s">
        <v>31</v>
      </c>
      <c r="B38" s="10" t="e">
        <f>B35/B37</f>
        <v>#DIV/0!</v>
      </c>
      <c r="D38" s="41"/>
    </row>
    <row r="39" spans="1:4" ht="19.2" thickTop="1" thickBot="1"/>
    <row r="40" spans="1:4" ht="18.600000000000001" thickTop="1">
      <c r="A40" s="6"/>
      <c r="B40" s="6"/>
      <c r="C40" s="6"/>
      <c r="D40" s="6"/>
    </row>
    <row r="41" spans="1:4">
      <c r="A41" s="20">
        <f>A31+1</f>
        <v>47488</v>
      </c>
      <c r="B41" s="1" t="str">
        <f>TEXT(A41,"aaaa")</f>
        <v>土曜日</v>
      </c>
    </row>
    <row r="42" spans="1:4" ht="18.600000000000001" thickBot="1"/>
    <row r="43" spans="1:4" ht="19.2" thickTop="1" thickBot="1">
      <c r="A43" s="1" t="s">
        <v>16</v>
      </c>
      <c r="B43" s="30">
        <v>0</v>
      </c>
      <c r="D43" s="21" t="s">
        <v>32</v>
      </c>
    </row>
    <row r="44" spans="1:4" ht="19.2" thickTop="1" thickBot="1">
      <c r="A44" s="1" t="s">
        <v>17</v>
      </c>
      <c r="B44" s="31">
        <v>0</v>
      </c>
      <c r="D44" s="39"/>
    </row>
    <row r="45" spans="1:4" ht="18.600000000000001" thickTop="1">
      <c r="A45" s="2" t="s">
        <v>1</v>
      </c>
      <c r="B45" s="3">
        <f>B43+B44</f>
        <v>0</v>
      </c>
      <c r="D45" s="40"/>
    </row>
    <row r="46" spans="1:4" ht="18.600000000000001" thickBot="1">
      <c r="D46" s="40"/>
    </row>
    <row r="47" spans="1:4" ht="19.2" thickTop="1" thickBot="1">
      <c r="A47" s="1" t="s">
        <v>10</v>
      </c>
      <c r="B47" s="34">
        <v>0</v>
      </c>
      <c r="C47" t="s">
        <v>21</v>
      </c>
      <c r="D47" s="40"/>
    </row>
    <row r="48" spans="1:4" ht="19.2" thickTop="1" thickBot="1">
      <c r="A48" s="1" t="s">
        <v>31</v>
      </c>
      <c r="B48" s="10" t="e">
        <f>B45/B47</f>
        <v>#DIV/0!</v>
      </c>
      <c r="D48" s="41"/>
    </row>
    <row r="49" spans="1:4" ht="19.2" thickTop="1" thickBot="1"/>
    <row r="50" spans="1:4" ht="18.600000000000001" thickTop="1">
      <c r="A50" s="8"/>
      <c r="B50" s="8"/>
      <c r="C50" s="8"/>
      <c r="D50" s="8"/>
    </row>
    <row r="51" spans="1:4">
      <c r="A51" s="9" t="s">
        <v>22</v>
      </c>
    </row>
    <row r="52" spans="1:4">
      <c r="A52" s="1" t="s">
        <v>16</v>
      </c>
      <c r="B52" s="7">
        <f>B3+B13+B23+B33+B43</f>
        <v>0</v>
      </c>
    </row>
    <row r="53" spans="1:4" ht="18.600000000000001" thickBot="1">
      <c r="A53" s="1" t="s">
        <v>17</v>
      </c>
      <c r="B53" s="10">
        <f>B4+B14+B24+B34+B44</f>
        <v>0</v>
      </c>
    </row>
    <row r="54" spans="1:4" ht="18.600000000000001" thickTop="1">
      <c r="A54" s="2" t="s">
        <v>1</v>
      </c>
      <c r="B54" s="11">
        <f>B52+B53</f>
        <v>0</v>
      </c>
    </row>
    <row r="56" spans="1:4">
      <c r="A56" s="1" t="s">
        <v>10</v>
      </c>
      <c r="B56">
        <f>B7+B17+B27+B37+B47</f>
        <v>0</v>
      </c>
      <c r="C56" t="s">
        <v>21</v>
      </c>
    </row>
    <row r="57" spans="1:4">
      <c r="A57" s="1" t="s">
        <v>31</v>
      </c>
      <c r="B57" s="10" t="e">
        <f>B54/B56</f>
        <v>#DIV/0!</v>
      </c>
    </row>
    <row r="61" spans="1:4">
      <c r="A61" s="26" t="s">
        <v>60</v>
      </c>
    </row>
  </sheetData>
  <sheetProtection algorithmName="SHA-512" hashValue="W4nwVzv9pEzQvDKqDAcd3FW+OfABKeE5oNcc4UU85p9C5C2rCjqjGDzgsq/nkKqrRcVR3QqIY+Eq4n0jqzHjrg==" saltValue="nhOAYLxVi9S82RCd5Y0i0g==" spinCount="100000" sheet="1" objects="1" scenarios="1"/>
  <mergeCells count="5">
    <mergeCell ref="D4:D8"/>
    <mergeCell ref="D14:D18"/>
    <mergeCell ref="D24:D28"/>
    <mergeCell ref="D34:D38"/>
    <mergeCell ref="D44:D48"/>
  </mergeCells>
  <phoneticPr fontId="1"/>
  <pageMargins left="0.7" right="0.7" top="0.75" bottom="0.75" header="0.3" footer="0.3"/>
  <ignoredErrors>
    <ignoredError sqref="B8 B18 B28 B57 B48 B38" evalError="1"/>
  </ignoredError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DCA348-32BA-46FE-AED8-90F18BDFA455}">
  <dimension ref="A1:D61"/>
  <sheetViews>
    <sheetView zoomScaleNormal="100" workbookViewId="0"/>
  </sheetViews>
  <sheetFormatPr defaultRowHeight="18"/>
  <cols>
    <col min="1" max="1" width="26.09765625" bestFit="1" customWidth="1"/>
    <col min="2" max="2" width="13" customWidth="1"/>
    <col min="4" max="4" width="31.796875" bestFit="1" customWidth="1"/>
  </cols>
  <sheetData>
    <row r="1" spans="1:4">
      <c r="A1" s="20">
        <f>'1-5'!A41+1</f>
        <v>47489</v>
      </c>
      <c r="B1" s="1" t="str">
        <f>TEXT(A1,"aaaa")</f>
        <v>日曜日</v>
      </c>
      <c r="D1" s="18" t="s">
        <v>29</v>
      </c>
    </row>
    <row r="2" spans="1:4" ht="18.600000000000001" thickBot="1"/>
    <row r="3" spans="1:4" ht="19.2" thickTop="1" thickBot="1">
      <c r="A3" s="1" t="s">
        <v>16</v>
      </c>
      <c r="B3" s="30">
        <v>0</v>
      </c>
      <c r="D3" s="21" t="s">
        <v>32</v>
      </c>
    </row>
    <row r="4" spans="1:4" ht="19.2" thickTop="1" thickBot="1">
      <c r="A4" s="1" t="s">
        <v>17</v>
      </c>
      <c r="B4" s="31">
        <v>0</v>
      </c>
      <c r="D4" s="39"/>
    </row>
    <row r="5" spans="1:4" ht="18.600000000000001" thickTop="1">
      <c r="A5" s="2" t="s">
        <v>1</v>
      </c>
      <c r="B5" s="3">
        <f>B3+B4</f>
        <v>0</v>
      </c>
      <c r="D5" s="40"/>
    </row>
    <row r="6" spans="1:4" ht="18.600000000000001" thickBot="1">
      <c r="D6" s="40"/>
    </row>
    <row r="7" spans="1:4" ht="19.2" thickTop="1" thickBot="1">
      <c r="A7" s="1" t="s">
        <v>10</v>
      </c>
      <c r="B7" s="34">
        <v>0</v>
      </c>
      <c r="C7" t="s">
        <v>21</v>
      </c>
      <c r="D7" s="40"/>
    </row>
    <row r="8" spans="1:4" ht="19.2" thickTop="1" thickBot="1">
      <c r="A8" s="1" t="s">
        <v>31</v>
      </c>
      <c r="B8" s="10" t="e">
        <f>B5/B7</f>
        <v>#DIV/0!</v>
      </c>
      <c r="D8" s="41"/>
    </row>
    <row r="9" spans="1:4" ht="19.2" thickTop="1" thickBot="1"/>
    <row r="10" spans="1:4" ht="18.600000000000001" thickTop="1">
      <c r="A10" s="6"/>
      <c r="B10" s="6"/>
      <c r="C10" s="6"/>
      <c r="D10" s="6"/>
    </row>
    <row r="11" spans="1:4">
      <c r="A11" s="20">
        <f>A1+1</f>
        <v>47490</v>
      </c>
      <c r="B11" s="1" t="str">
        <f>TEXT(A11,"aaaa")</f>
        <v>月曜日</v>
      </c>
    </row>
    <row r="12" spans="1:4" ht="18.600000000000001" thickBot="1"/>
    <row r="13" spans="1:4" ht="19.2" thickTop="1" thickBot="1">
      <c r="A13" s="1" t="s">
        <v>16</v>
      </c>
      <c r="B13" s="30">
        <v>0</v>
      </c>
      <c r="D13" s="21" t="s">
        <v>32</v>
      </c>
    </row>
    <row r="14" spans="1:4" ht="19.2" thickTop="1" thickBot="1">
      <c r="A14" s="1" t="s">
        <v>17</v>
      </c>
      <c r="B14" s="31">
        <v>0</v>
      </c>
      <c r="D14" s="39"/>
    </row>
    <row r="15" spans="1:4" ht="18.600000000000001" thickTop="1">
      <c r="A15" s="2" t="s">
        <v>1</v>
      </c>
      <c r="B15" s="3">
        <f>B13+B14</f>
        <v>0</v>
      </c>
      <c r="D15" s="40"/>
    </row>
    <row r="16" spans="1:4" ht="18.600000000000001" thickBot="1">
      <c r="D16" s="40"/>
    </row>
    <row r="17" spans="1:4" ht="19.2" thickTop="1" thickBot="1">
      <c r="A17" s="1" t="s">
        <v>10</v>
      </c>
      <c r="B17" s="34">
        <v>0</v>
      </c>
      <c r="C17" t="s">
        <v>21</v>
      </c>
      <c r="D17" s="40"/>
    </row>
    <row r="18" spans="1:4" ht="19.2" thickTop="1" thickBot="1">
      <c r="A18" s="1" t="s">
        <v>31</v>
      </c>
      <c r="B18" s="10" t="e">
        <f>B15/B17</f>
        <v>#DIV/0!</v>
      </c>
      <c r="D18" s="41"/>
    </row>
    <row r="19" spans="1:4" ht="19.2" thickTop="1" thickBot="1"/>
    <row r="20" spans="1:4" ht="18.600000000000001" thickTop="1">
      <c r="A20" s="6"/>
      <c r="B20" s="6"/>
      <c r="C20" s="6"/>
      <c r="D20" s="6"/>
    </row>
    <row r="21" spans="1:4">
      <c r="A21" s="20">
        <f>A11+1</f>
        <v>47491</v>
      </c>
      <c r="B21" s="1" t="str">
        <f>TEXT(A21,"aaaa")</f>
        <v>火曜日</v>
      </c>
    </row>
    <row r="22" spans="1:4" ht="18.600000000000001" thickBot="1"/>
    <row r="23" spans="1:4" ht="19.2" thickTop="1" thickBot="1">
      <c r="A23" s="1" t="s">
        <v>16</v>
      </c>
      <c r="B23" s="30">
        <v>0</v>
      </c>
      <c r="D23" s="21" t="s">
        <v>32</v>
      </c>
    </row>
    <row r="24" spans="1:4" ht="19.2" thickTop="1" thickBot="1">
      <c r="A24" s="1" t="s">
        <v>17</v>
      </c>
      <c r="B24" s="31">
        <v>0</v>
      </c>
      <c r="D24" s="39"/>
    </row>
    <row r="25" spans="1:4" ht="18.600000000000001" thickTop="1">
      <c r="A25" s="2" t="s">
        <v>1</v>
      </c>
      <c r="B25" s="3">
        <f>B23+B24</f>
        <v>0</v>
      </c>
      <c r="D25" s="40"/>
    </row>
    <row r="26" spans="1:4" ht="18.600000000000001" thickBot="1">
      <c r="D26" s="40"/>
    </row>
    <row r="27" spans="1:4" ht="19.2" thickTop="1" thickBot="1">
      <c r="A27" s="1" t="s">
        <v>10</v>
      </c>
      <c r="B27" s="34">
        <v>0</v>
      </c>
      <c r="C27" t="s">
        <v>21</v>
      </c>
      <c r="D27" s="40"/>
    </row>
    <row r="28" spans="1:4" ht="19.2" thickTop="1" thickBot="1">
      <c r="A28" s="1" t="s">
        <v>31</v>
      </c>
      <c r="B28" s="10" t="e">
        <f>B25/B27</f>
        <v>#DIV/0!</v>
      </c>
      <c r="D28" s="41"/>
    </row>
    <row r="29" spans="1:4" ht="19.2" thickTop="1" thickBot="1"/>
    <row r="30" spans="1:4" ht="18.600000000000001" thickTop="1">
      <c r="A30" s="6"/>
      <c r="B30" s="6"/>
      <c r="C30" s="6"/>
      <c r="D30" s="6"/>
    </row>
    <row r="31" spans="1:4">
      <c r="A31" s="20">
        <f>A21+1</f>
        <v>47492</v>
      </c>
      <c r="B31" s="1" t="str">
        <f>TEXT(A31,"aaaa")</f>
        <v>水曜日</v>
      </c>
    </row>
    <row r="32" spans="1:4" ht="18.600000000000001" thickBot="1"/>
    <row r="33" spans="1:4" ht="19.2" thickTop="1" thickBot="1">
      <c r="A33" s="1" t="s">
        <v>16</v>
      </c>
      <c r="B33" s="30">
        <v>0</v>
      </c>
      <c r="D33" s="21" t="s">
        <v>32</v>
      </c>
    </row>
    <row r="34" spans="1:4" ht="19.2" thickTop="1" thickBot="1">
      <c r="A34" s="1" t="s">
        <v>17</v>
      </c>
      <c r="B34" s="31">
        <v>0</v>
      </c>
      <c r="D34" s="39"/>
    </row>
    <row r="35" spans="1:4" ht="18.600000000000001" thickTop="1">
      <c r="A35" s="2" t="s">
        <v>1</v>
      </c>
      <c r="B35" s="3">
        <f>B33+B34</f>
        <v>0</v>
      </c>
      <c r="D35" s="40"/>
    </row>
    <row r="36" spans="1:4" ht="18.600000000000001" thickBot="1">
      <c r="D36" s="40"/>
    </row>
    <row r="37" spans="1:4" ht="19.2" thickTop="1" thickBot="1">
      <c r="A37" s="1" t="s">
        <v>10</v>
      </c>
      <c r="B37" s="34">
        <v>0</v>
      </c>
      <c r="C37" t="s">
        <v>21</v>
      </c>
      <c r="D37" s="40"/>
    </row>
    <row r="38" spans="1:4" ht="19.2" thickTop="1" thickBot="1">
      <c r="A38" s="1" t="s">
        <v>31</v>
      </c>
      <c r="B38" s="10" t="e">
        <f>B35/B37</f>
        <v>#DIV/0!</v>
      </c>
      <c r="D38" s="41"/>
    </row>
    <row r="39" spans="1:4" ht="19.2" thickTop="1" thickBot="1"/>
    <row r="40" spans="1:4" ht="18.600000000000001" thickTop="1">
      <c r="A40" s="6"/>
      <c r="B40" s="6"/>
      <c r="C40" s="6"/>
      <c r="D40" s="6"/>
    </row>
    <row r="41" spans="1:4">
      <c r="A41" s="20">
        <f>A31+1</f>
        <v>47493</v>
      </c>
      <c r="B41" s="1" t="str">
        <f>TEXT(A41,"aaaa")</f>
        <v>木曜日</v>
      </c>
    </row>
    <row r="42" spans="1:4" ht="18.600000000000001" thickBot="1"/>
    <row r="43" spans="1:4" ht="19.2" thickTop="1" thickBot="1">
      <c r="A43" s="1" t="s">
        <v>16</v>
      </c>
      <c r="B43" s="30">
        <v>0</v>
      </c>
      <c r="D43" s="21" t="s">
        <v>32</v>
      </c>
    </row>
    <row r="44" spans="1:4" ht="19.2" thickTop="1" thickBot="1">
      <c r="A44" s="1" t="s">
        <v>17</v>
      </c>
      <c r="B44" s="31">
        <v>0</v>
      </c>
      <c r="D44" s="39"/>
    </row>
    <row r="45" spans="1:4" ht="18.600000000000001" thickTop="1">
      <c r="A45" s="2" t="s">
        <v>1</v>
      </c>
      <c r="B45" s="3">
        <f>B43+B44</f>
        <v>0</v>
      </c>
      <c r="D45" s="40"/>
    </row>
    <row r="46" spans="1:4" ht="18.600000000000001" thickBot="1">
      <c r="D46" s="40"/>
    </row>
    <row r="47" spans="1:4" ht="19.2" thickTop="1" thickBot="1">
      <c r="A47" s="1" t="s">
        <v>10</v>
      </c>
      <c r="B47" s="34">
        <v>0</v>
      </c>
      <c r="C47" t="s">
        <v>21</v>
      </c>
      <c r="D47" s="40"/>
    </row>
    <row r="48" spans="1:4" ht="19.2" thickTop="1" thickBot="1">
      <c r="A48" s="1" t="s">
        <v>31</v>
      </c>
      <c r="B48" s="10" t="e">
        <f>B45/B47</f>
        <v>#DIV/0!</v>
      </c>
      <c r="D48" s="41"/>
    </row>
    <row r="49" spans="1:4" ht="19.2" thickTop="1" thickBot="1"/>
    <row r="50" spans="1:4" ht="18.600000000000001" thickTop="1">
      <c r="A50" s="8"/>
      <c r="B50" s="8"/>
      <c r="C50" s="8"/>
      <c r="D50" s="8"/>
    </row>
    <row r="51" spans="1:4">
      <c r="A51" s="9" t="s">
        <v>23</v>
      </c>
    </row>
    <row r="52" spans="1:4">
      <c r="A52" s="1" t="s">
        <v>16</v>
      </c>
      <c r="B52" s="7">
        <f>B3+B13+B23+B33+B43</f>
        <v>0</v>
      </c>
    </row>
    <row r="53" spans="1:4" ht="18.600000000000001" thickBot="1">
      <c r="A53" s="1" t="s">
        <v>17</v>
      </c>
      <c r="B53" s="10">
        <f>B4+B14+B24+B34+B44</f>
        <v>0</v>
      </c>
    </row>
    <row r="54" spans="1:4" ht="18.600000000000001" thickTop="1">
      <c r="A54" s="2" t="s">
        <v>1</v>
      </c>
      <c r="B54" s="11">
        <f>B52+B53</f>
        <v>0</v>
      </c>
    </row>
    <row r="56" spans="1:4">
      <c r="A56" s="1" t="s">
        <v>10</v>
      </c>
      <c r="B56">
        <f>B7+B17+B27+B37+B47</f>
        <v>0</v>
      </c>
      <c r="C56" t="s">
        <v>21</v>
      </c>
    </row>
    <row r="57" spans="1:4">
      <c r="A57" s="1" t="s">
        <v>31</v>
      </c>
      <c r="B57" s="10" t="e">
        <f>B54/B56</f>
        <v>#DIV/0!</v>
      </c>
    </row>
    <row r="61" spans="1:4">
      <c r="A61" s="26" t="s">
        <v>60</v>
      </c>
    </row>
  </sheetData>
  <sheetProtection algorithmName="SHA-512" hashValue="nLUFErJDpv62x/9ewjLugmqQy6TG9Nb63QC3UermlkjBRkIZcGIGR1TG1cKQUw39vmxEul/SCnmw1VaGLkHthg==" saltValue="eZWMnEaGOutlqbl5E/56Pw==" spinCount="100000" sheet="1" objects="1" scenarios="1"/>
  <mergeCells count="5">
    <mergeCell ref="D4:D8"/>
    <mergeCell ref="D14:D18"/>
    <mergeCell ref="D24:D28"/>
    <mergeCell ref="D34:D38"/>
    <mergeCell ref="D44:D48"/>
  </mergeCells>
  <phoneticPr fontId="1"/>
  <pageMargins left="0.7" right="0.7" top="0.75" bottom="0.75" header="0.3" footer="0.3"/>
  <ignoredErrors>
    <ignoredError sqref="B8 B18 B28 B38 B48 B57" evalError="1"/>
  </ignoredErrors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CAD8A-54C2-4737-AFE2-7E439C233FE1}">
  <dimension ref="A1:D61"/>
  <sheetViews>
    <sheetView zoomScaleNormal="100" workbookViewId="0"/>
  </sheetViews>
  <sheetFormatPr defaultRowHeight="18"/>
  <cols>
    <col min="1" max="1" width="26.09765625" bestFit="1" customWidth="1"/>
    <col min="2" max="2" width="13" customWidth="1"/>
    <col min="4" max="4" width="31.796875" bestFit="1" customWidth="1"/>
  </cols>
  <sheetData>
    <row r="1" spans="1:4">
      <c r="A1" s="20">
        <f>'6-10'!A41+1</f>
        <v>47494</v>
      </c>
      <c r="B1" s="1" t="str">
        <f>TEXT(A1,"aaaa")</f>
        <v>金曜日</v>
      </c>
      <c r="D1" s="18" t="s">
        <v>29</v>
      </c>
    </row>
    <row r="2" spans="1:4" ht="18.600000000000001" thickBot="1"/>
    <row r="3" spans="1:4" ht="19.2" thickTop="1" thickBot="1">
      <c r="A3" s="1" t="s">
        <v>16</v>
      </c>
      <c r="B3" s="30">
        <v>0</v>
      </c>
      <c r="D3" s="21" t="s">
        <v>32</v>
      </c>
    </row>
    <row r="4" spans="1:4" ht="19.2" thickTop="1" thickBot="1">
      <c r="A4" s="1" t="s">
        <v>17</v>
      </c>
      <c r="B4" s="31">
        <v>0</v>
      </c>
      <c r="D4" s="39"/>
    </row>
    <row r="5" spans="1:4" ht="18.600000000000001" thickTop="1">
      <c r="A5" s="2" t="s">
        <v>1</v>
      </c>
      <c r="B5" s="3">
        <f>B3+B4</f>
        <v>0</v>
      </c>
      <c r="D5" s="40"/>
    </row>
    <row r="6" spans="1:4" ht="18.600000000000001" thickBot="1">
      <c r="D6" s="40"/>
    </row>
    <row r="7" spans="1:4" ht="19.2" thickTop="1" thickBot="1">
      <c r="A7" s="1" t="s">
        <v>10</v>
      </c>
      <c r="B7" s="34">
        <v>0</v>
      </c>
      <c r="C7" t="s">
        <v>21</v>
      </c>
      <c r="D7" s="40"/>
    </row>
    <row r="8" spans="1:4" ht="19.2" thickTop="1" thickBot="1">
      <c r="A8" s="1" t="s">
        <v>31</v>
      </c>
      <c r="B8" s="10" t="e">
        <f>B5/B7</f>
        <v>#DIV/0!</v>
      </c>
      <c r="D8" s="41"/>
    </row>
    <row r="9" spans="1:4" ht="19.2" thickTop="1" thickBot="1"/>
    <row r="10" spans="1:4" ht="18.600000000000001" thickTop="1">
      <c r="A10" s="6"/>
      <c r="B10" s="6"/>
      <c r="C10" s="6"/>
      <c r="D10" s="6"/>
    </row>
    <row r="11" spans="1:4">
      <c r="A11" s="20">
        <f>A1+1</f>
        <v>47495</v>
      </c>
      <c r="B11" s="1" t="str">
        <f>TEXT(A11,"aaaa")</f>
        <v>土曜日</v>
      </c>
    </row>
    <row r="12" spans="1:4" ht="18.600000000000001" thickBot="1"/>
    <row r="13" spans="1:4" ht="19.2" thickTop="1" thickBot="1">
      <c r="A13" s="1" t="s">
        <v>16</v>
      </c>
      <c r="B13" s="30">
        <v>0</v>
      </c>
      <c r="D13" s="21" t="s">
        <v>32</v>
      </c>
    </row>
    <row r="14" spans="1:4" ht="19.2" thickTop="1" thickBot="1">
      <c r="A14" s="1" t="s">
        <v>17</v>
      </c>
      <c r="B14" s="31">
        <v>0</v>
      </c>
      <c r="D14" s="39"/>
    </row>
    <row r="15" spans="1:4" ht="18.600000000000001" thickTop="1">
      <c r="A15" s="2" t="s">
        <v>1</v>
      </c>
      <c r="B15" s="3">
        <f>B13+B14</f>
        <v>0</v>
      </c>
      <c r="D15" s="40"/>
    </row>
    <row r="16" spans="1:4" ht="18.600000000000001" thickBot="1">
      <c r="D16" s="40"/>
    </row>
    <row r="17" spans="1:4" ht="19.2" thickTop="1" thickBot="1">
      <c r="A17" s="1" t="s">
        <v>10</v>
      </c>
      <c r="B17" s="34">
        <v>0</v>
      </c>
      <c r="C17" t="s">
        <v>21</v>
      </c>
      <c r="D17" s="40"/>
    </row>
    <row r="18" spans="1:4" ht="19.2" thickTop="1" thickBot="1">
      <c r="A18" s="1" t="s">
        <v>31</v>
      </c>
      <c r="B18" s="10" t="e">
        <f>B15/B17</f>
        <v>#DIV/0!</v>
      </c>
      <c r="D18" s="41"/>
    </row>
    <row r="19" spans="1:4" ht="19.2" thickTop="1" thickBot="1"/>
    <row r="20" spans="1:4" ht="18.600000000000001" thickTop="1">
      <c r="A20" s="6"/>
      <c r="B20" s="6"/>
      <c r="C20" s="6"/>
      <c r="D20" s="6"/>
    </row>
    <row r="21" spans="1:4">
      <c r="A21" s="20">
        <f>A11+1</f>
        <v>47496</v>
      </c>
      <c r="B21" s="1" t="str">
        <f>TEXT(A21,"aaaa")</f>
        <v>日曜日</v>
      </c>
    </row>
    <row r="22" spans="1:4" ht="18.600000000000001" thickBot="1"/>
    <row r="23" spans="1:4" ht="19.2" thickTop="1" thickBot="1">
      <c r="A23" s="1" t="s">
        <v>16</v>
      </c>
      <c r="B23" s="30">
        <v>0</v>
      </c>
      <c r="D23" s="21" t="s">
        <v>32</v>
      </c>
    </row>
    <row r="24" spans="1:4" ht="19.2" thickTop="1" thickBot="1">
      <c r="A24" s="1" t="s">
        <v>17</v>
      </c>
      <c r="B24" s="31">
        <v>0</v>
      </c>
      <c r="D24" s="39"/>
    </row>
    <row r="25" spans="1:4" ht="18.600000000000001" thickTop="1">
      <c r="A25" s="2" t="s">
        <v>1</v>
      </c>
      <c r="B25" s="3">
        <f>B23+B24</f>
        <v>0</v>
      </c>
      <c r="D25" s="40"/>
    </row>
    <row r="26" spans="1:4" ht="18.600000000000001" thickBot="1">
      <c r="D26" s="40"/>
    </row>
    <row r="27" spans="1:4" ht="19.2" thickTop="1" thickBot="1">
      <c r="A27" s="1" t="s">
        <v>10</v>
      </c>
      <c r="B27" s="34">
        <v>0</v>
      </c>
      <c r="C27" t="s">
        <v>21</v>
      </c>
      <c r="D27" s="40"/>
    </row>
    <row r="28" spans="1:4" ht="19.2" thickTop="1" thickBot="1">
      <c r="A28" s="1" t="s">
        <v>31</v>
      </c>
      <c r="B28" s="10" t="e">
        <f>B25/B27</f>
        <v>#DIV/0!</v>
      </c>
      <c r="D28" s="41"/>
    </row>
    <row r="29" spans="1:4" ht="19.2" thickTop="1" thickBot="1"/>
    <row r="30" spans="1:4" ht="18.600000000000001" thickTop="1">
      <c r="A30" s="6"/>
      <c r="B30" s="6"/>
      <c r="C30" s="6"/>
      <c r="D30" s="6"/>
    </row>
    <row r="31" spans="1:4">
      <c r="A31" s="20">
        <f>A21+1</f>
        <v>47497</v>
      </c>
      <c r="B31" s="1" t="str">
        <f>TEXT(A31,"aaaa")</f>
        <v>月曜日</v>
      </c>
    </row>
    <row r="32" spans="1:4" ht="18.600000000000001" thickBot="1"/>
    <row r="33" spans="1:4" ht="19.2" thickTop="1" thickBot="1">
      <c r="A33" s="1" t="s">
        <v>16</v>
      </c>
      <c r="B33" s="30">
        <v>0</v>
      </c>
      <c r="D33" s="21" t="s">
        <v>32</v>
      </c>
    </row>
    <row r="34" spans="1:4" ht="19.2" thickTop="1" thickBot="1">
      <c r="A34" s="1" t="s">
        <v>17</v>
      </c>
      <c r="B34" s="31">
        <v>0</v>
      </c>
      <c r="D34" s="39"/>
    </row>
    <row r="35" spans="1:4" ht="18.600000000000001" thickTop="1">
      <c r="A35" s="2" t="s">
        <v>1</v>
      </c>
      <c r="B35" s="3">
        <f>B33+B34</f>
        <v>0</v>
      </c>
      <c r="D35" s="40"/>
    </row>
    <row r="36" spans="1:4" ht="18.600000000000001" thickBot="1">
      <c r="D36" s="40"/>
    </row>
    <row r="37" spans="1:4" ht="19.2" thickTop="1" thickBot="1">
      <c r="A37" s="1" t="s">
        <v>10</v>
      </c>
      <c r="B37" s="34">
        <v>0</v>
      </c>
      <c r="C37" t="s">
        <v>21</v>
      </c>
      <c r="D37" s="40"/>
    </row>
    <row r="38" spans="1:4" ht="19.2" thickTop="1" thickBot="1">
      <c r="A38" s="1" t="s">
        <v>31</v>
      </c>
      <c r="B38" s="10" t="e">
        <f>B35/B37</f>
        <v>#DIV/0!</v>
      </c>
      <c r="D38" s="41"/>
    </row>
    <row r="39" spans="1:4" ht="19.2" thickTop="1" thickBot="1"/>
    <row r="40" spans="1:4" ht="18.600000000000001" thickTop="1">
      <c r="A40" s="6"/>
      <c r="B40" s="6"/>
      <c r="C40" s="6"/>
      <c r="D40" s="6"/>
    </row>
    <row r="41" spans="1:4">
      <c r="A41" s="20">
        <f>A31+1</f>
        <v>47498</v>
      </c>
      <c r="B41" s="1" t="str">
        <f>TEXT(A41,"aaaa")</f>
        <v>火曜日</v>
      </c>
    </row>
    <row r="42" spans="1:4" ht="18.600000000000001" thickBot="1"/>
    <row r="43" spans="1:4" ht="19.2" thickTop="1" thickBot="1">
      <c r="A43" s="1" t="s">
        <v>16</v>
      </c>
      <c r="B43" s="30">
        <v>0</v>
      </c>
      <c r="D43" s="21" t="s">
        <v>32</v>
      </c>
    </row>
    <row r="44" spans="1:4" ht="19.2" thickTop="1" thickBot="1">
      <c r="A44" s="1" t="s">
        <v>17</v>
      </c>
      <c r="B44" s="31">
        <v>0</v>
      </c>
      <c r="D44" s="39"/>
    </row>
    <row r="45" spans="1:4" ht="18.600000000000001" thickTop="1">
      <c r="A45" s="2" t="s">
        <v>1</v>
      </c>
      <c r="B45" s="3">
        <f>B43+B44</f>
        <v>0</v>
      </c>
      <c r="D45" s="40"/>
    </row>
    <row r="46" spans="1:4" ht="18.600000000000001" thickBot="1">
      <c r="D46" s="40"/>
    </row>
    <row r="47" spans="1:4" ht="19.2" thickTop="1" thickBot="1">
      <c r="A47" s="1" t="s">
        <v>10</v>
      </c>
      <c r="B47" s="34">
        <v>0</v>
      </c>
      <c r="C47" t="s">
        <v>21</v>
      </c>
      <c r="D47" s="40"/>
    </row>
    <row r="48" spans="1:4" ht="19.2" thickTop="1" thickBot="1">
      <c r="A48" s="1" t="s">
        <v>31</v>
      </c>
      <c r="B48" s="10" t="e">
        <f>B45/B47</f>
        <v>#DIV/0!</v>
      </c>
      <c r="D48" s="41"/>
    </row>
    <row r="49" spans="1:4" ht="19.2" thickTop="1" thickBot="1"/>
    <row r="50" spans="1:4" ht="18.600000000000001" thickTop="1">
      <c r="A50" s="8"/>
      <c r="B50" s="8"/>
      <c r="C50" s="8"/>
      <c r="D50" s="8"/>
    </row>
    <row r="51" spans="1:4">
      <c r="A51" s="9" t="s">
        <v>24</v>
      </c>
    </row>
    <row r="52" spans="1:4">
      <c r="A52" s="1" t="s">
        <v>16</v>
      </c>
      <c r="B52" s="7">
        <f>B3+B13+B23+B33+B43</f>
        <v>0</v>
      </c>
    </row>
    <row r="53" spans="1:4" ht="18.600000000000001" thickBot="1">
      <c r="A53" s="1" t="s">
        <v>17</v>
      </c>
      <c r="B53" s="10">
        <f>B4+B14+B24+B34+B44</f>
        <v>0</v>
      </c>
    </row>
    <row r="54" spans="1:4" ht="18.600000000000001" thickTop="1">
      <c r="A54" s="2" t="s">
        <v>1</v>
      </c>
      <c r="B54" s="11">
        <f>B52+B53</f>
        <v>0</v>
      </c>
    </row>
    <row r="56" spans="1:4">
      <c r="A56" s="1" t="s">
        <v>10</v>
      </c>
      <c r="B56">
        <f>B7+B17+B27+B37+B47</f>
        <v>0</v>
      </c>
      <c r="C56" t="s">
        <v>21</v>
      </c>
    </row>
    <row r="57" spans="1:4">
      <c r="A57" s="1" t="s">
        <v>31</v>
      </c>
      <c r="B57" s="10" t="e">
        <f>B54/B56</f>
        <v>#DIV/0!</v>
      </c>
    </row>
    <row r="61" spans="1:4">
      <c r="A61" s="26" t="s">
        <v>60</v>
      </c>
    </row>
  </sheetData>
  <sheetProtection algorithmName="SHA-512" hashValue="4khAXw9VbkuEN2ETBXkeEE41MI1EtggkNmik5YoDFCOMPGAHubz/W/+rqWhMIgZnWLrJrNFJMxzCqIn3TYmMHw==" saltValue="ksaqN6cy8chPbvirMFTySw==" spinCount="100000" sheet="1" objects="1" scenarios="1"/>
  <mergeCells count="5">
    <mergeCell ref="D4:D8"/>
    <mergeCell ref="D14:D18"/>
    <mergeCell ref="D24:D28"/>
    <mergeCell ref="D34:D38"/>
    <mergeCell ref="D44:D48"/>
  </mergeCells>
  <phoneticPr fontId="1"/>
  <pageMargins left="0.7" right="0.7" top="0.75" bottom="0.75" header="0.3" footer="0.3"/>
  <ignoredErrors>
    <ignoredError sqref="B8 B18 B28 B38 B48 B57" evalError="1"/>
  </ignoredErrors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BCFCFF-A6C2-4ED7-8E9B-C2E9D1B58A8C}">
  <dimension ref="A1:D61"/>
  <sheetViews>
    <sheetView zoomScaleNormal="100" workbookViewId="0"/>
  </sheetViews>
  <sheetFormatPr defaultRowHeight="18"/>
  <cols>
    <col min="1" max="1" width="26.09765625" bestFit="1" customWidth="1"/>
    <col min="2" max="2" width="13" customWidth="1"/>
    <col min="4" max="4" width="31.796875" bestFit="1" customWidth="1"/>
  </cols>
  <sheetData>
    <row r="1" spans="1:4">
      <c r="A1" s="20">
        <f>'11-15'!A41+1</f>
        <v>47499</v>
      </c>
      <c r="B1" s="1" t="str">
        <f>TEXT(A1,"aaaa")</f>
        <v>水曜日</v>
      </c>
      <c r="D1" s="18" t="s">
        <v>29</v>
      </c>
    </row>
    <row r="2" spans="1:4" ht="18.600000000000001" thickBot="1"/>
    <row r="3" spans="1:4" ht="19.2" thickTop="1" thickBot="1">
      <c r="A3" s="1" t="s">
        <v>16</v>
      </c>
      <c r="B3" s="30">
        <v>0</v>
      </c>
      <c r="D3" s="21" t="s">
        <v>32</v>
      </c>
    </row>
    <row r="4" spans="1:4" ht="19.2" thickTop="1" thickBot="1">
      <c r="A4" s="1" t="s">
        <v>17</v>
      </c>
      <c r="B4" s="31">
        <v>0</v>
      </c>
      <c r="D4" s="39"/>
    </row>
    <row r="5" spans="1:4" ht="18.600000000000001" thickTop="1">
      <c r="A5" s="2" t="s">
        <v>1</v>
      </c>
      <c r="B5" s="3">
        <f>B3+B4</f>
        <v>0</v>
      </c>
      <c r="D5" s="40"/>
    </row>
    <row r="6" spans="1:4" ht="18.600000000000001" thickBot="1">
      <c r="D6" s="40"/>
    </row>
    <row r="7" spans="1:4" ht="19.2" thickTop="1" thickBot="1">
      <c r="A7" s="1" t="s">
        <v>10</v>
      </c>
      <c r="B7" s="34">
        <v>0</v>
      </c>
      <c r="C7" t="s">
        <v>21</v>
      </c>
      <c r="D7" s="40"/>
    </row>
    <row r="8" spans="1:4" ht="19.2" thickTop="1" thickBot="1">
      <c r="A8" s="1" t="s">
        <v>31</v>
      </c>
      <c r="B8" s="10" t="e">
        <f>B5/B7</f>
        <v>#DIV/0!</v>
      </c>
      <c r="D8" s="41"/>
    </row>
    <row r="9" spans="1:4" ht="19.2" thickTop="1" thickBot="1"/>
    <row r="10" spans="1:4" ht="18.600000000000001" thickTop="1">
      <c r="A10" s="6"/>
      <c r="B10" s="6"/>
      <c r="C10" s="6"/>
      <c r="D10" s="6"/>
    </row>
    <row r="11" spans="1:4">
      <c r="A11" s="20">
        <f>A1+1</f>
        <v>47500</v>
      </c>
      <c r="B11" s="1" t="str">
        <f>TEXT(A11,"aaaa")</f>
        <v>木曜日</v>
      </c>
    </row>
    <row r="12" spans="1:4" ht="18.600000000000001" thickBot="1"/>
    <row r="13" spans="1:4" ht="19.2" thickTop="1" thickBot="1">
      <c r="A13" s="1" t="s">
        <v>16</v>
      </c>
      <c r="B13" s="30">
        <v>0</v>
      </c>
      <c r="D13" s="21" t="s">
        <v>32</v>
      </c>
    </row>
    <row r="14" spans="1:4" ht="19.2" thickTop="1" thickBot="1">
      <c r="A14" s="1" t="s">
        <v>17</v>
      </c>
      <c r="B14" s="31">
        <v>0</v>
      </c>
      <c r="D14" s="39"/>
    </row>
    <row r="15" spans="1:4" ht="18.600000000000001" thickTop="1">
      <c r="A15" s="2" t="s">
        <v>1</v>
      </c>
      <c r="B15" s="3">
        <f>B13+B14</f>
        <v>0</v>
      </c>
      <c r="D15" s="40"/>
    </row>
    <row r="16" spans="1:4" ht="18.600000000000001" thickBot="1">
      <c r="D16" s="40"/>
    </row>
    <row r="17" spans="1:4" ht="19.2" thickTop="1" thickBot="1">
      <c r="A17" s="1" t="s">
        <v>10</v>
      </c>
      <c r="B17" s="34">
        <v>0</v>
      </c>
      <c r="C17" t="s">
        <v>21</v>
      </c>
      <c r="D17" s="40"/>
    </row>
    <row r="18" spans="1:4" ht="19.2" thickTop="1" thickBot="1">
      <c r="A18" s="1" t="s">
        <v>31</v>
      </c>
      <c r="B18" s="10" t="e">
        <f>B15/B17</f>
        <v>#DIV/0!</v>
      </c>
      <c r="D18" s="41"/>
    </row>
    <row r="19" spans="1:4" ht="19.2" thickTop="1" thickBot="1"/>
    <row r="20" spans="1:4" ht="18.600000000000001" thickTop="1">
      <c r="A20" s="6"/>
      <c r="B20" s="6"/>
      <c r="C20" s="6"/>
      <c r="D20" s="6"/>
    </row>
    <row r="21" spans="1:4">
      <c r="A21" s="20">
        <f>A11+1</f>
        <v>47501</v>
      </c>
      <c r="B21" s="1" t="str">
        <f>TEXT(A21,"aaaa")</f>
        <v>金曜日</v>
      </c>
    </row>
    <row r="22" spans="1:4" ht="18.600000000000001" thickBot="1"/>
    <row r="23" spans="1:4" ht="19.2" thickTop="1" thickBot="1">
      <c r="A23" s="1" t="s">
        <v>16</v>
      </c>
      <c r="B23" s="30">
        <v>0</v>
      </c>
      <c r="D23" s="21" t="s">
        <v>32</v>
      </c>
    </row>
    <row r="24" spans="1:4" ht="19.2" thickTop="1" thickBot="1">
      <c r="A24" s="1" t="s">
        <v>17</v>
      </c>
      <c r="B24" s="31">
        <v>0</v>
      </c>
      <c r="D24" s="39"/>
    </row>
    <row r="25" spans="1:4" ht="18.600000000000001" thickTop="1">
      <c r="A25" s="2" t="s">
        <v>1</v>
      </c>
      <c r="B25" s="3">
        <f>B23+B24</f>
        <v>0</v>
      </c>
      <c r="D25" s="40"/>
    </row>
    <row r="26" spans="1:4" ht="18.600000000000001" thickBot="1">
      <c r="D26" s="40"/>
    </row>
    <row r="27" spans="1:4" ht="19.2" thickTop="1" thickBot="1">
      <c r="A27" s="1" t="s">
        <v>10</v>
      </c>
      <c r="B27" s="34">
        <v>0</v>
      </c>
      <c r="C27" t="s">
        <v>21</v>
      </c>
      <c r="D27" s="40"/>
    </row>
    <row r="28" spans="1:4" ht="19.2" thickTop="1" thickBot="1">
      <c r="A28" s="1" t="s">
        <v>31</v>
      </c>
      <c r="B28" s="10" t="e">
        <f>B25/B27</f>
        <v>#DIV/0!</v>
      </c>
      <c r="D28" s="41"/>
    </row>
    <row r="29" spans="1:4" ht="19.2" thickTop="1" thickBot="1"/>
    <row r="30" spans="1:4" ht="18.600000000000001" thickTop="1">
      <c r="A30" s="6"/>
      <c r="B30" s="6"/>
      <c r="C30" s="6"/>
      <c r="D30" s="6"/>
    </row>
    <row r="31" spans="1:4">
      <c r="A31" s="20">
        <f>A21+1</f>
        <v>47502</v>
      </c>
      <c r="B31" s="1" t="str">
        <f>TEXT(A31,"aaaa")</f>
        <v>土曜日</v>
      </c>
    </row>
    <row r="32" spans="1:4" ht="18.600000000000001" thickBot="1"/>
    <row r="33" spans="1:4" ht="19.2" thickTop="1" thickBot="1">
      <c r="A33" s="1" t="s">
        <v>16</v>
      </c>
      <c r="B33" s="30">
        <v>0</v>
      </c>
      <c r="D33" s="21" t="s">
        <v>32</v>
      </c>
    </row>
    <row r="34" spans="1:4" ht="19.2" thickTop="1" thickBot="1">
      <c r="A34" s="1" t="s">
        <v>17</v>
      </c>
      <c r="B34" s="31">
        <v>0</v>
      </c>
      <c r="D34" s="39"/>
    </row>
    <row r="35" spans="1:4" ht="18.600000000000001" thickTop="1">
      <c r="A35" s="2" t="s">
        <v>1</v>
      </c>
      <c r="B35" s="3">
        <f>B33+B34</f>
        <v>0</v>
      </c>
      <c r="D35" s="40"/>
    </row>
    <row r="36" spans="1:4" ht="18.600000000000001" thickBot="1">
      <c r="D36" s="40"/>
    </row>
    <row r="37" spans="1:4" ht="19.2" thickTop="1" thickBot="1">
      <c r="A37" s="1" t="s">
        <v>10</v>
      </c>
      <c r="B37" s="34">
        <v>0</v>
      </c>
      <c r="C37" t="s">
        <v>21</v>
      </c>
      <c r="D37" s="40"/>
    </row>
    <row r="38" spans="1:4" ht="19.2" thickTop="1" thickBot="1">
      <c r="A38" s="1" t="s">
        <v>31</v>
      </c>
      <c r="B38" s="10" t="e">
        <f>B35/B37</f>
        <v>#DIV/0!</v>
      </c>
      <c r="D38" s="41"/>
    </row>
    <row r="39" spans="1:4" ht="19.2" thickTop="1" thickBot="1"/>
    <row r="40" spans="1:4" ht="18.600000000000001" thickTop="1">
      <c r="A40" s="6"/>
      <c r="B40" s="6"/>
      <c r="C40" s="6"/>
      <c r="D40" s="6"/>
    </row>
    <row r="41" spans="1:4">
      <c r="A41" s="20">
        <f>A31+1</f>
        <v>47503</v>
      </c>
      <c r="B41" s="1" t="str">
        <f>TEXT(A41,"aaaa")</f>
        <v>日曜日</v>
      </c>
    </row>
    <row r="42" spans="1:4" ht="18.600000000000001" thickBot="1"/>
    <row r="43" spans="1:4" ht="19.2" thickTop="1" thickBot="1">
      <c r="A43" s="1" t="s">
        <v>16</v>
      </c>
      <c r="B43" s="30">
        <v>0</v>
      </c>
      <c r="D43" s="21" t="s">
        <v>32</v>
      </c>
    </row>
    <row r="44" spans="1:4" ht="19.2" thickTop="1" thickBot="1">
      <c r="A44" s="1" t="s">
        <v>17</v>
      </c>
      <c r="B44" s="31">
        <v>0</v>
      </c>
      <c r="D44" s="39"/>
    </row>
    <row r="45" spans="1:4" ht="18.600000000000001" thickTop="1">
      <c r="A45" s="2" t="s">
        <v>1</v>
      </c>
      <c r="B45" s="3">
        <f>B43+B44</f>
        <v>0</v>
      </c>
      <c r="D45" s="40"/>
    </row>
    <row r="46" spans="1:4" ht="18.600000000000001" thickBot="1">
      <c r="D46" s="40"/>
    </row>
    <row r="47" spans="1:4" ht="19.2" thickTop="1" thickBot="1">
      <c r="A47" s="1" t="s">
        <v>10</v>
      </c>
      <c r="B47" s="34">
        <v>0</v>
      </c>
      <c r="C47" t="s">
        <v>21</v>
      </c>
      <c r="D47" s="40"/>
    </row>
    <row r="48" spans="1:4" ht="19.2" thickTop="1" thickBot="1">
      <c r="A48" s="1" t="s">
        <v>31</v>
      </c>
      <c r="B48" s="10" t="e">
        <f>B45/B47</f>
        <v>#DIV/0!</v>
      </c>
      <c r="D48" s="41"/>
    </row>
    <row r="49" spans="1:4" ht="19.2" thickTop="1" thickBot="1"/>
    <row r="50" spans="1:4" ht="18.600000000000001" thickTop="1">
      <c r="A50" s="8"/>
      <c r="B50" s="8"/>
      <c r="C50" s="8"/>
      <c r="D50" s="8"/>
    </row>
    <row r="51" spans="1:4">
      <c r="A51" s="9" t="s">
        <v>25</v>
      </c>
    </row>
    <row r="52" spans="1:4">
      <c r="A52" s="1" t="s">
        <v>16</v>
      </c>
      <c r="B52" s="7">
        <f>B3+B13+B23+B33+B43</f>
        <v>0</v>
      </c>
    </row>
    <row r="53" spans="1:4" ht="18.600000000000001" thickBot="1">
      <c r="A53" s="1" t="s">
        <v>17</v>
      </c>
      <c r="B53" s="10">
        <f>B4+B14+B24+B34+B44</f>
        <v>0</v>
      </c>
    </row>
    <row r="54" spans="1:4" ht="18.600000000000001" thickTop="1">
      <c r="A54" s="2" t="s">
        <v>1</v>
      </c>
      <c r="B54" s="11">
        <f>B52+B53</f>
        <v>0</v>
      </c>
    </row>
    <row r="56" spans="1:4">
      <c r="A56" s="1" t="s">
        <v>10</v>
      </c>
      <c r="B56">
        <f>B7+B17+B27+B37+B47</f>
        <v>0</v>
      </c>
      <c r="C56" t="s">
        <v>21</v>
      </c>
    </row>
    <row r="57" spans="1:4">
      <c r="A57" s="1" t="s">
        <v>31</v>
      </c>
      <c r="B57" s="10" t="e">
        <f>B54/B56</f>
        <v>#DIV/0!</v>
      </c>
    </row>
    <row r="61" spans="1:4">
      <c r="A61" s="26" t="s">
        <v>60</v>
      </c>
    </row>
  </sheetData>
  <sheetProtection algorithmName="SHA-512" hashValue="dBXKXWOD9bE88ptHR9k1Xhy/5lVmDa4it+VdNKtN4andKMW0ghK/cz3gzqX0mSh+9rX75aXs2wlVjWS4cqI5HQ==" saltValue="UIcxfNCtkUUBzP/dJ39Niw==" spinCount="100000" sheet="1" objects="1" scenarios="1"/>
  <mergeCells count="5">
    <mergeCell ref="D4:D8"/>
    <mergeCell ref="D14:D18"/>
    <mergeCell ref="D24:D28"/>
    <mergeCell ref="D34:D38"/>
    <mergeCell ref="D44:D48"/>
  </mergeCells>
  <phoneticPr fontId="1"/>
  <pageMargins left="0.7" right="0.7" top="0.75" bottom="0.75" header="0.3" footer="0.3"/>
  <ignoredErrors>
    <ignoredError sqref="B8 B18 B28 B38 B48 B57" evalError="1"/>
  </ignoredErrors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E4F9B-8953-409E-A194-8E374FB77696}">
  <dimension ref="A1:D61"/>
  <sheetViews>
    <sheetView zoomScaleNormal="100" workbookViewId="0"/>
  </sheetViews>
  <sheetFormatPr defaultRowHeight="18"/>
  <cols>
    <col min="1" max="1" width="26.09765625" bestFit="1" customWidth="1"/>
    <col min="2" max="2" width="13" customWidth="1"/>
    <col min="4" max="4" width="31.796875" bestFit="1" customWidth="1"/>
  </cols>
  <sheetData>
    <row r="1" spans="1:4">
      <c r="A1" s="20">
        <f>'16-20'!A41+1</f>
        <v>47504</v>
      </c>
      <c r="B1" s="1" t="str">
        <f>TEXT(A1,"aaaa")</f>
        <v>月曜日</v>
      </c>
      <c r="D1" s="18" t="s">
        <v>29</v>
      </c>
    </row>
    <row r="2" spans="1:4" ht="18.600000000000001" thickBot="1"/>
    <row r="3" spans="1:4" ht="19.2" thickTop="1" thickBot="1">
      <c r="A3" s="1" t="s">
        <v>16</v>
      </c>
      <c r="B3" s="30">
        <v>0</v>
      </c>
      <c r="D3" s="21" t="s">
        <v>32</v>
      </c>
    </row>
    <row r="4" spans="1:4" ht="19.2" thickTop="1" thickBot="1">
      <c r="A4" s="1" t="s">
        <v>17</v>
      </c>
      <c r="B4" s="31">
        <v>0</v>
      </c>
      <c r="D4" s="39"/>
    </row>
    <row r="5" spans="1:4" ht="18.600000000000001" thickTop="1">
      <c r="A5" s="2" t="s">
        <v>1</v>
      </c>
      <c r="B5" s="3">
        <f>B3+B4</f>
        <v>0</v>
      </c>
      <c r="D5" s="40"/>
    </row>
    <row r="6" spans="1:4" ht="18.600000000000001" thickBot="1">
      <c r="D6" s="40"/>
    </row>
    <row r="7" spans="1:4" ht="19.2" thickTop="1" thickBot="1">
      <c r="A7" s="1" t="s">
        <v>10</v>
      </c>
      <c r="B7" s="34">
        <v>0</v>
      </c>
      <c r="C7" t="s">
        <v>21</v>
      </c>
      <c r="D7" s="40"/>
    </row>
    <row r="8" spans="1:4" ht="19.2" thickTop="1" thickBot="1">
      <c r="A8" s="1" t="s">
        <v>31</v>
      </c>
      <c r="B8" s="10" t="e">
        <f>B5/B7</f>
        <v>#DIV/0!</v>
      </c>
      <c r="D8" s="41"/>
    </row>
    <row r="9" spans="1:4" ht="19.2" thickTop="1" thickBot="1"/>
    <row r="10" spans="1:4" ht="18.600000000000001" thickTop="1">
      <c r="A10" s="6"/>
      <c r="B10" s="6"/>
      <c r="C10" s="6"/>
      <c r="D10" s="6"/>
    </row>
    <row r="11" spans="1:4">
      <c r="A11" s="20">
        <f>A1+1</f>
        <v>47505</v>
      </c>
      <c r="B11" s="1" t="str">
        <f>TEXT(A11,"aaaa")</f>
        <v>火曜日</v>
      </c>
    </row>
    <row r="12" spans="1:4" ht="18.600000000000001" thickBot="1"/>
    <row r="13" spans="1:4" ht="19.2" thickTop="1" thickBot="1">
      <c r="A13" s="1" t="s">
        <v>16</v>
      </c>
      <c r="B13" s="30">
        <v>0</v>
      </c>
      <c r="D13" s="21" t="s">
        <v>32</v>
      </c>
    </row>
    <row r="14" spans="1:4" ht="19.2" thickTop="1" thickBot="1">
      <c r="A14" s="1" t="s">
        <v>17</v>
      </c>
      <c r="B14" s="31">
        <v>0</v>
      </c>
      <c r="D14" s="39"/>
    </row>
    <row r="15" spans="1:4" ht="18.600000000000001" thickTop="1">
      <c r="A15" s="2" t="s">
        <v>1</v>
      </c>
      <c r="B15" s="3">
        <f>B13+B14</f>
        <v>0</v>
      </c>
      <c r="D15" s="40"/>
    </row>
    <row r="16" spans="1:4" ht="18.600000000000001" thickBot="1">
      <c r="D16" s="40"/>
    </row>
    <row r="17" spans="1:4" ht="19.2" thickTop="1" thickBot="1">
      <c r="A17" s="1" t="s">
        <v>10</v>
      </c>
      <c r="B17" s="34">
        <v>0</v>
      </c>
      <c r="C17" t="s">
        <v>21</v>
      </c>
      <c r="D17" s="40"/>
    </row>
    <row r="18" spans="1:4" ht="19.2" thickTop="1" thickBot="1">
      <c r="A18" s="1" t="s">
        <v>31</v>
      </c>
      <c r="B18" s="10" t="e">
        <f>B15/B17</f>
        <v>#DIV/0!</v>
      </c>
      <c r="D18" s="41"/>
    </row>
    <row r="19" spans="1:4" ht="19.2" thickTop="1" thickBot="1"/>
    <row r="20" spans="1:4" ht="18.600000000000001" thickTop="1">
      <c r="A20" s="6"/>
      <c r="B20" s="6"/>
      <c r="C20" s="6"/>
      <c r="D20" s="6"/>
    </row>
    <row r="21" spans="1:4">
      <c r="A21" s="20">
        <f>A11+1</f>
        <v>47506</v>
      </c>
      <c r="B21" s="1" t="str">
        <f>TEXT(A21,"aaaa")</f>
        <v>水曜日</v>
      </c>
    </row>
    <row r="22" spans="1:4" ht="18.600000000000001" thickBot="1"/>
    <row r="23" spans="1:4" ht="19.2" thickTop="1" thickBot="1">
      <c r="A23" s="1" t="s">
        <v>16</v>
      </c>
      <c r="B23" s="30">
        <v>0</v>
      </c>
      <c r="D23" s="21" t="s">
        <v>32</v>
      </c>
    </row>
    <row r="24" spans="1:4" ht="19.2" thickTop="1" thickBot="1">
      <c r="A24" s="1" t="s">
        <v>17</v>
      </c>
      <c r="B24" s="31">
        <v>0</v>
      </c>
      <c r="D24" s="39"/>
    </row>
    <row r="25" spans="1:4" ht="18.600000000000001" thickTop="1">
      <c r="A25" s="2" t="s">
        <v>1</v>
      </c>
      <c r="B25" s="3">
        <f>B23+B24</f>
        <v>0</v>
      </c>
      <c r="D25" s="40"/>
    </row>
    <row r="26" spans="1:4" ht="18.600000000000001" thickBot="1">
      <c r="D26" s="40"/>
    </row>
    <row r="27" spans="1:4" ht="19.2" thickTop="1" thickBot="1">
      <c r="A27" s="1" t="s">
        <v>10</v>
      </c>
      <c r="B27" s="34">
        <v>0</v>
      </c>
      <c r="C27" t="s">
        <v>21</v>
      </c>
      <c r="D27" s="40"/>
    </row>
    <row r="28" spans="1:4" ht="19.2" thickTop="1" thickBot="1">
      <c r="A28" s="1" t="s">
        <v>31</v>
      </c>
      <c r="B28" s="10" t="e">
        <f>B25/B27</f>
        <v>#DIV/0!</v>
      </c>
      <c r="D28" s="41"/>
    </row>
    <row r="29" spans="1:4" ht="19.2" thickTop="1" thickBot="1"/>
    <row r="30" spans="1:4" ht="18.600000000000001" thickTop="1">
      <c r="A30" s="6"/>
      <c r="B30" s="6"/>
      <c r="C30" s="6"/>
      <c r="D30" s="6"/>
    </row>
    <row r="31" spans="1:4">
      <c r="A31" s="20">
        <f>A21+1</f>
        <v>47507</v>
      </c>
      <c r="B31" s="1" t="str">
        <f>TEXT(A31,"aaaa")</f>
        <v>木曜日</v>
      </c>
    </row>
    <row r="32" spans="1:4" ht="18.600000000000001" thickBot="1"/>
    <row r="33" spans="1:4" ht="19.2" thickTop="1" thickBot="1">
      <c r="A33" s="1" t="s">
        <v>16</v>
      </c>
      <c r="B33" s="30">
        <v>0</v>
      </c>
      <c r="D33" s="21" t="s">
        <v>32</v>
      </c>
    </row>
    <row r="34" spans="1:4" ht="19.2" thickTop="1" thickBot="1">
      <c r="A34" s="1" t="s">
        <v>17</v>
      </c>
      <c r="B34" s="31">
        <v>0</v>
      </c>
      <c r="D34" s="39"/>
    </row>
    <row r="35" spans="1:4" ht="18.600000000000001" thickTop="1">
      <c r="A35" s="2" t="s">
        <v>1</v>
      </c>
      <c r="B35" s="3">
        <f>B33+B34</f>
        <v>0</v>
      </c>
      <c r="D35" s="40"/>
    </row>
    <row r="36" spans="1:4" ht="18.600000000000001" thickBot="1">
      <c r="D36" s="40"/>
    </row>
    <row r="37" spans="1:4" ht="19.2" thickTop="1" thickBot="1">
      <c r="A37" s="1" t="s">
        <v>10</v>
      </c>
      <c r="B37" s="34">
        <v>0</v>
      </c>
      <c r="C37" t="s">
        <v>21</v>
      </c>
      <c r="D37" s="40"/>
    </row>
    <row r="38" spans="1:4" ht="19.2" thickTop="1" thickBot="1">
      <c r="A38" s="1" t="s">
        <v>31</v>
      </c>
      <c r="B38" s="10" t="e">
        <f>B35/B37</f>
        <v>#DIV/0!</v>
      </c>
      <c r="D38" s="41"/>
    </row>
    <row r="39" spans="1:4" ht="19.2" thickTop="1" thickBot="1"/>
    <row r="40" spans="1:4" ht="18.600000000000001" thickTop="1">
      <c r="A40" s="6"/>
      <c r="B40" s="6"/>
      <c r="C40" s="6"/>
      <c r="D40" s="6"/>
    </row>
    <row r="41" spans="1:4">
      <c r="A41" s="20">
        <f>A31+1</f>
        <v>47508</v>
      </c>
      <c r="B41" s="1" t="str">
        <f>TEXT(A41,"aaaa")</f>
        <v>金曜日</v>
      </c>
    </row>
    <row r="42" spans="1:4" ht="18.600000000000001" thickBot="1"/>
    <row r="43" spans="1:4" ht="19.2" thickTop="1" thickBot="1">
      <c r="A43" s="1" t="s">
        <v>16</v>
      </c>
      <c r="B43" s="30">
        <v>0</v>
      </c>
      <c r="D43" s="21" t="s">
        <v>32</v>
      </c>
    </row>
    <row r="44" spans="1:4" ht="19.2" thickTop="1" thickBot="1">
      <c r="A44" s="1" t="s">
        <v>17</v>
      </c>
      <c r="B44" s="31">
        <v>0</v>
      </c>
      <c r="D44" s="39"/>
    </row>
    <row r="45" spans="1:4" ht="18.600000000000001" thickTop="1">
      <c r="A45" s="2" t="s">
        <v>1</v>
      </c>
      <c r="B45" s="3">
        <f>B43+B44</f>
        <v>0</v>
      </c>
      <c r="D45" s="40"/>
    </row>
    <row r="46" spans="1:4" ht="18.600000000000001" thickBot="1">
      <c r="D46" s="40"/>
    </row>
    <row r="47" spans="1:4" ht="19.2" thickTop="1" thickBot="1">
      <c r="A47" s="1" t="s">
        <v>10</v>
      </c>
      <c r="B47" s="34">
        <v>0</v>
      </c>
      <c r="C47" t="s">
        <v>21</v>
      </c>
      <c r="D47" s="40"/>
    </row>
    <row r="48" spans="1:4" ht="19.2" thickTop="1" thickBot="1">
      <c r="A48" s="1" t="s">
        <v>31</v>
      </c>
      <c r="B48" s="10" t="e">
        <f>B45/B47</f>
        <v>#DIV/0!</v>
      </c>
      <c r="D48" s="41"/>
    </row>
    <row r="49" spans="1:4" ht="19.2" thickTop="1" thickBot="1"/>
    <row r="50" spans="1:4" ht="18.600000000000001" thickTop="1">
      <c r="A50" s="8"/>
      <c r="B50" s="8"/>
      <c r="C50" s="8"/>
      <c r="D50" s="8"/>
    </row>
    <row r="51" spans="1:4">
      <c r="A51" s="9" t="s">
        <v>26</v>
      </c>
    </row>
    <row r="52" spans="1:4">
      <c r="A52" s="1" t="s">
        <v>16</v>
      </c>
      <c r="B52" s="7">
        <f>B3+B13+B23+B33+B43</f>
        <v>0</v>
      </c>
    </row>
    <row r="53" spans="1:4" ht="18.600000000000001" thickBot="1">
      <c r="A53" s="1" t="s">
        <v>17</v>
      </c>
      <c r="B53" s="10">
        <f>B4+B14+B24+B34+B44</f>
        <v>0</v>
      </c>
    </row>
    <row r="54" spans="1:4" ht="18.600000000000001" thickTop="1">
      <c r="A54" s="2" t="s">
        <v>1</v>
      </c>
      <c r="B54" s="11">
        <f>B52+B53</f>
        <v>0</v>
      </c>
    </row>
    <row r="56" spans="1:4">
      <c r="A56" s="1" t="s">
        <v>10</v>
      </c>
      <c r="B56">
        <f>B7+B17+B27+B37+B47</f>
        <v>0</v>
      </c>
      <c r="C56" t="s">
        <v>21</v>
      </c>
    </row>
    <row r="57" spans="1:4">
      <c r="A57" s="1" t="s">
        <v>31</v>
      </c>
      <c r="B57" s="10" t="e">
        <f>B54/B56</f>
        <v>#DIV/0!</v>
      </c>
    </row>
    <row r="61" spans="1:4">
      <c r="A61" s="26" t="s">
        <v>60</v>
      </c>
    </row>
  </sheetData>
  <sheetProtection algorithmName="SHA-512" hashValue="Fu52zLLS4CX4ObH49gx+/38JTDeaic+TCidBi+vZCuHcdTRIpZrPuxbsx82hrqGFfhA2Yyzr5GUlX3ezQXCtAQ==" saltValue="51UMDcaQH0EnRGt/H5vH5w==" spinCount="100000" sheet="1" objects="1" scenarios="1"/>
  <mergeCells count="5">
    <mergeCell ref="D4:D8"/>
    <mergeCell ref="D14:D18"/>
    <mergeCell ref="D24:D28"/>
    <mergeCell ref="D34:D38"/>
    <mergeCell ref="D44:D48"/>
  </mergeCells>
  <phoneticPr fontId="1"/>
  <pageMargins left="0.7" right="0.7" top="0.75" bottom="0.75" header="0.3" footer="0.3"/>
  <ignoredErrors>
    <ignoredError sqref="B8 B18 B28 B38 B48 B57" evalError="1"/>
  </ignoredErrors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02E8A6-87E6-47E0-A195-9DAEFB722D8D}">
  <dimension ref="A1:D71"/>
  <sheetViews>
    <sheetView zoomScaleNormal="100" workbookViewId="0"/>
  </sheetViews>
  <sheetFormatPr defaultRowHeight="18"/>
  <cols>
    <col min="1" max="1" width="26.09765625" bestFit="1" customWidth="1"/>
    <col min="2" max="2" width="13" customWidth="1"/>
    <col min="4" max="4" width="31.796875" bestFit="1" customWidth="1"/>
  </cols>
  <sheetData>
    <row r="1" spans="1:4">
      <c r="A1" s="20">
        <f>'21-25'!A41+1</f>
        <v>47509</v>
      </c>
      <c r="B1" s="1" t="str">
        <f>TEXT(A1,"aaaa")</f>
        <v>土曜日</v>
      </c>
      <c r="D1" s="18" t="s">
        <v>29</v>
      </c>
    </row>
    <row r="2" spans="1:4" ht="18.600000000000001" thickBot="1"/>
    <row r="3" spans="1:4" ht="19.2" thickTop="1" thickBot="1">
      <c r="A3" s="1" t="s">
        <v>16</v>
      </c>
      <c r="B3" s="30">
        <v>0</v>
      </c>
      <c r="D3" s="21" t="s">
        <v>32</v>
      </c>
    </row>
    <row r="4" spans="1:4" ht="19.2" thickTop="1" thickBot="1">
      <c r="A4" s="1" t="s">
        <v>17</v>
      </c>
      <c r="B4" s="31">
        <v>0</v>
      </c>
      <c r="D4" s="39"/>
    </row>
    <row r="5" spans="1:4" ht="18.600000000000001" thickTop="1">
      <c r="A5" s="2" t="s">
        <v>1</v>
      </c>
      <c r="B5" s="3">
        <f>B3+B4</f>
        <v>0</v>
      </c>
      <c r="D5" s="40"/>
    </row>
    <row r="6" spans="1:4" ht="18.600000000000001" thickBot="1">
      <c r="D6" s="40"/>
    </row>
    <row r="7" spans="1:4" ht="19.2" thickTop="1" thickBot="1">
      <c r="A7" s="1" t="s">
        <v>10</v>
      </c>
      <c r="B7" s="34">
        <v>0</v>
      </c>
      <c r="C7" t="s">
        <v>21</v>
      </c>
      <c r="D7" s="40"/>
    </row>
    <row r="8" spans="1:4" ht="19.2" thickTop="1" thickBot="1">
      <c r="A8" s="1" t="s">
        <v>31</v>
      </c>
      <c r="B8" s="10" t="e">
        <f>B5/B7</f>
        <v>#DIV/0!</v>
      </c>
      <c r="D8" s="41"/>
    </row>
    <row r="9" spans="1:4" ht="19.2" thickTop="1" thickBot="1"/>
    <row r="10" spans="1:4" ht="18.600000000000001" thickTop="1">
      <c r="A10" s="6"/>
      <c r="B10" s="6"/>
      <c r="C10" s="6"/>
      <c r="D10" s="6"/>
    </row>
    <row r="11" spans="1:4">
      <c r="A11" s="20">
        <f>A1+1</f>
        <v>47510</v>
      </c>
      <c r="B11" s="1" t="str">
        <f>TEXT(A11,"aaaa")</f>
        <v>日曜日</v>
      </c>
    </row>
    <row r="12" spans="1:4" ht="18.600000000000001" thickBot="1"/>
    <row r="13" spans="1:4" ht="19.2" thickTop="1" thickBot="1">
      <c r="A13" s="1" t="s">
        <v>16</v>
      </c>
      <c r="B13" s="30">
        <v>0</v>
      </c>
      <c r="D13" s="21" t="s">
        <v>32</v>
      </c>
    </row>
    <row r="14" spans="1:4" ht="19.2" thickTop="1" thickBot="1">
      <c r="A14" s="1" t="s">
        <v>17</v>
      </c>
      <c r="B14" s="31">
        <v>0</v>
      </c>
      <c r="D14" s="39"/>
    </row>
    <row r="15" spans="1:4" ht="18.600000000000001" thickTop="1">
      <c r="A15" s="2" t="s">
        <v>1</v>
      </c>
      <c r="B15" s="3">
        <f>B13+B14</f>
        <v>0</v>
      </c>
      <c r="D15" s="40"/>
    </row>
    <row r="16" spans="1:4" ht="18.600000000000001" thickBot="1">
      <c r="D16" s="40"/>
    </row>
    <row r="17" spans="1:4" ht="19.2" thickTop="1" thickBot="1">
      <c r="A17" s="1" t="s">
        <v>10</v>
      </c>
      <c r="B17" s="34">
        <v>0</v>
      </c>
      <c r="C17" t="s">
        <v>21</v>
      </c>
      <c r="D17" s="40"/>
    </row>
    <row r="18" spans="1:4" ht="19.2" thickTop="1" thickBot="1">
      <c r="A18" s="1" t="s">
        <v>31</v>
      </c>
      <c r="B18" s="10" t="e">
        <f>B15/B17</f>
        <v>#DIV/0!</v>
      </c>
      <c r="D18" s="41"/>
    </row>
    <row r="19" spans="1:4" ht="19.2" thickTop="1" thickBot="1"/>
    <row r="20" spans="1:4" ht="18.600000000000001" thickTop="1">
      <c r="A20" s="6"/>
      <c r="B20" s="6"/>
      <c r="C20" s="6"/>
      <c r="D20" s="6"/>
    </row>
    <row r="21" spans="1:4">
      <c r="A21" s="20">
        <f>A11+1</f>
        <v>47511</v>
      </c>
      <c r="B21" s="1" t="str">
        <f>TEXT(A21,"aaaa")</f>
        <v>月曜日</v>
      </c>
    </row>
    <row r="22" spans="1:4" ht="18.600000000000001" thickBot="1"/>
    <row r="23" spans="1:4" ht="19.2" thickTop="1" thickBot="1">
      <c r="A23" s="1" t="s">
        <v>16</v>
      </c>
      <c r="B23" s="30">
        <v>0</v>
      </c>
      <c r="D23" s="21" t="s">
        <v>32</v>
      </c>
    </row>
    <row r="24" spans="1:4" ht="19.2" thickTop="1" thickBot="1">
      <c r="A24" s="1" t="s">
        <v>17</v>
      </c>
      <c r="B24" s="31">
        <v>0</v>
      </c>
      <c r="D24" s="39"/>
    </row>
    <row r="25" spans="1:4" ht="18.600000000000001" thickTop="1">
      <c r="A25" s="2" t="s">
        <v>1</v>
      </c>
      <c r="B25" s="3">
        <f>B23+B24</f>
        <v>0</v>
      </c>
      <c r="D25" s="40"/>
    </row>
    <row r="26" spans="1:4" ht="18.600000000000001" thickBot="1">
      <c r="D26" s="40"/>
    </row>
    <row r="27" spans="1:4" ht="19.2" thickTop="1" thickBot="1">
      <c r="A27" s="1" t="s">
        <v>10</v>
      </c>
      <c r="B27" s="34">
        <v>0</v>
      </c>
      <c r="C27" t="s">
        <v>21</v>
      </c>
      <c r="D27" s="40"/>
    </row>
    <row r="28" spans="1:4" ht="19.2" thickTop="1" thickBot="1">
      <c r="A28" s="1" t="s">
        <v>31</v>
      </c>
      <c r="B28" s="10" t="e">
        <f>B25/B27</f>
        <v>#DIV/0!</v>
      </c>
      <c r="D28" s="41"/>
    </row>
    <row r="29" spans="1:4" ht="19.2" thickTop="1" thickBot="1"/>
    <row r="30" spans="1:4" ht="18.600000000000001" thickTop="1">
      <c r="A30" s="6"/>
      <c r="B30" s="6"/>
      <c r="C30" s="6"/>
      <c r="D30" s="6"/>
    </row>
    <row r="31" spans="1:4">
      <c r="A31" s="20">
        <f>A21+1</f>
        <v>47512</v>
      </c>
      <c r="B31" s="1" t="str">
        <f>TEXT(A31,"aaaa")</f>
        <v>火曜日</v>
      </c>
    </row>
    <row r="32" spans="1:4" ht="18.600000000000001" thickBot="1"/>
    <row r="33" spans="1:4" ht="19.2" thickTop="1" thickBot="1">
      <c r="A33" s="1" t="s">
        <v>16</v>
      </c>
      <c r="B33" s="30">
        <v>0</v>
      </c>
      <c r="D33" s="21" t="s">
        <v>32</v>
      </c>
    </row>
    <row r="34" spans="1:4" ht="19.2" thickTop="1" thickBot="1">
      <c r="A34" s="1" t="s">
        <v>17</v>
      </c>
      <c r="B34" s="31">
        <v>0</v>
      </c>
      <c r="D34" s="39"/>
    </row>
    <row r="35" spans="1:4" ht="18.600000000000001" thickTop="1">
      <c r="A35" s="2" t="s">
        <v>1</v>
      </c>
      <c r="B35" s="3">
        <f>B33+B34</f>
        <v>0</v>
      </c>
      <c r="D35" s="40"/>
    </row>
    <row r="36" spans="1:4" ht="18.600000000000001" thickBot="1">
      <c r="D36" s="40"/>
    </row>
    <row r="37" spans="1:4" ht="19.2" thickTop="1" thickBot="1">
      <c r="A37" s="1" t="s">
        <v>10</v>
      </c>
      <c r="B37" s="34">
        <v>0</v>
      </c>
      <c r="C37" t="s">
        <v>21</v>
      </c>
      <c r="D37" s="40"/>
    </row>
    <row r="38" spans="1:4" ht="19.2" thickTop="1" thickBot="1">
      <c r="A38" s="1" t="s">
        <v>31</v>
      </c>
      <c r="B38" s="10" t="e">
        <f>B35/B37</f>
        <v>#DIV/0!</v>
      </c>
      <c r="D38" s="41"/>
    </row>
    <row r="39" spans="1:4" ht="19.2" thickTop="1" thickBot="1"/>
    <row r="40" spans="1:4" ht="18.600000000000001" thickTop="1">
      <c r="A40" s="6"/>
      <c r="B40" s="6"/>
      <c r="C40" s="6"/>
      <c r="D40" s="6"/>
    </row>
    <row r="41" spans="1:4">
      <c r="A41" s="20">
        <f>A31+1</f>
        <v>47513</v>
      </c>
      <c r="B41" s="1" t="str">
        <f>TEXT(A41,"aaaa")</f>
        <v>水曜日</v>
      </c>
    </row>
    <row r="42" spans="1:4" ht="18.600000000000001" thickBot="1"/>
    <row r="43" spans="1:4" ht="19.2" thickTop="1" thickBot="1">
      <c r="A43" s="1" t="s">
        <v>16</v>
      </c>
      <c r="B43" s="30">
        <v>0</v>
      </c>
      <c r="D43" s="21" t="s">
        <v>32</v>
      </c>
    </row>
    <row r="44" spans="1:4" ht="19.2" thickTop="1" thickBot="1">
      <c r="A44" s="1" t="s">
        <v>17</v>
      </c>
      <c r="B44" s="31">
        <v>0</v>
      </c>
      <c r="D44" s="39"/>
    </row>
    <row r="45" spans="1:4" ht="18.600000000000001" thickTop="1">
      <c r="A45" s="2" t="s">
        <v>1</v>
      </c>
      <c r="B45" s="3">
        <f>B43+B44</f>
        <v>0</v>
      </c>
      <c r="D45" s="40"/>
    </row>
    <row r="46" spans="1:4" ht="18.600000000000001" thickBot="1">
      <c r="D46" s="40"/>
    </row>
    <row r="47" spans="1:4" ht="19.2" thickTop="1" thickBot="1">
      <c r="A47" s="1" t="s">
        <v>10</v>
      </c>
      <c r="B47" s="34">
        <v>0</v>
      </c>
      <c r="C47" t="s">
        <v>21</v>
      </c>
      <c r="D47" s="40"/>
    </row>
    <row r="48" spans="1:4" ht="19.2" thickTop="1" thickBot="1">
      <c r="A48" s="1" t="s">
        <v>31</v>
      </c>
      <c r="B48" s="10" t="e">
        <f>B45/B47</f>
        <v>#DIV/0!</v>
      </c>
      <c r="D48" s="41"/>
    </row>
    <row r="49" spans="1:4" ht="19.2" thickTop="1" thickBot="1"/>
    <row r="50" spans="1:4" ht="18.600000000000001" thickTop="1">
      <c r="A50" s="6"/>
      <c r="B50" s="6"/>
      <c r="C50" s="6"/>
      <c r="D50" s="6"/>
    </row>
    <row r="51" spans="1:4">
      <c r="A51" s="20">
        <f>A41+1</f>
        <v>47514</v>
      </c>
      <c r="B51" s="1" t="str">
        <f>TEXT(A51,"aaaa")</f>
        <v>木曜日</v>
      </c>
    </row>
    <row r="52" spans="1:4" ht="18.600000000000001" thickBot="1"/>
    <row r="53" spans="1:4" ht="19.2" thickTop="1" thickBot="1">
      <c r="A53" s="1" t="s">
        <v>16</v>
      </c>
      <c r="B53" s="30">
        <v>0</v>
      </c>
      <c r="D53" s="21" t="s">
        <v>32</v>
      </c>
    </row>
    <row r="54" spans="1:4" ht="19.2" thickTop="1" thickBot="1">
      <c r="A54" s="1" t="s">
        <v>17</v>
      </c>
      <c r="B54" s="31">
        <v>0</v>
      </c>
      <c r="D54" s="39"/>
    </row>
    <row r="55" spans="1:4" ht="18.600000000000001" thickTop="1">
      <c r="A55" s="2" t="s">
        <v>1</v>
      </c>
      <c r="B55" s="3">
        <f>B53+B54</f>
        <v>0</v>
      </c>
      <c r="D55" s="40"/>
    </row>
    <row r="56" spans="1:4" ht="18.600000000000001" thickBot="1">
      <c r="D56" s="40"/>
    </row>
    <row r="57" spans="1:4" ht="19.2" thickTop="1" thickBot="1">
      <c r="A57" s="1" t="s">
        <v>10</v>
      </c>
      <c r="B57" s="34">
        <v>0</v>
      </c>
      <c r="C57" t="s">
        <v>21</v>
      </c>
      <c r="D57" s="40"/>
    </row>
    <row r="58" spans="1:4" ht="19.2" thickTop="1" thickBot="1">
      <c r="A58" s="1" t="s">
        <v>31</v>
      </c>
      <c r="B58" s="10" t="e">
        <f>B55/B57</f>
        <v>#DIV/0!</v>
      </c>
      <c r="D58" s="41"/>
    </row>
    <row r="59" spans="1:4" ht="19.2" thickTop="1" thickBot="1"/>
    <row r="60" spans="1:4" ht="18.600000000000001" thickTop="1">
      <c r="A60" s="8"/>
      <c r="B60" s="8"/>
      <c r="C60" s="8"/>
      <c r="D60" s="8"/>
    </row>
    <row r="61" spans="1:4">
      <c r="A61" s="9" t="s">
        <v>27</v>
      </c>
    </row>
    <row r="62" spans="1:4">
      <c r="A62" s="1" t="s">
        <v>16</v>
      </c>
      <c r="B62" s="7">
        <f>B3+B13+B23+B33+B43+B53</f>
        <v>0</v>
      </c>
    </row>
    <row r="63" spans="1:4" ht="18.600000000000001" thickBot="1">
      <c r="A63" s="1" t="s">
        <v>17</v>
      </c>
      <c r="B63" s="10">
        <f>+B4+B14+B24+B34+B44+B54</f>
        <v>0</v>
      </c>
    </row>
    <row r="64" spans="1:4" ht="18.600000000000001" thickTop="1">
      <c r="A64" s="2" t="s">
        <v>1</v>
      </c>
      <c r="B64" s="11">
        <f>B62+B63</f>
        <v>0</v>
      </c>
    </row>
    <row r="66" spans="1:3">
      <c r="A66" s="1" t="s">
        <v>10</v>
      </c>
      <c r="B66">
        <f>+B7+B17+B27+B37+B47+B57</f>
        <v>0</v>
      </c>
      <c r="C66" t="s">
        <v>21</v>
      </c>
    </row>
    <row r="67" spans="1:3">
      <c r="A67" s="1" t="s">
        <v>31</v>
      </c>
      <c r="B67" s="10" t="e">
        <f>B64/B66</f>
        <v>#DIV/0!</v>
      </c>
    </row>
    <row r="71" spans="1:3">
      <c r="A71" s="26" t="s">
        <v>60</v>
      </c>
    </row>
  </sheetData>
  <sheetProtection algorithmName="SHA-512" hashValue="O5g0QC4qvaJ84q7pKHKyUy9zdo7eljMgFK7qWcZz6MezRJXmZyP4pgKygoE8OpFAwX1itWgBkwEIGSwsWhlnhw==" saltValue="3MugGdvp39FqXlmRXHZ7zQ==" spinCount="100000" sheet="1" objects="1" scenarios="1"/>
  <mergeCells count="6">
    <mergeCell ref="D54:D58"/>
    <mergeCell ref="D4:D8"/>
    <mergeCell ref="D14:D18"/>
    <mergeCell ref="D24:D28"/>
    <mergeCell ref="D34:D38"/>
    <mergeCell ref="D44:D48"/>
  </mergeCells>
  <phoneticPr fontId="1"/>
  <pageMargins left="0.7" right="0.7" top="0.75" bottom="0.75" header="0.3" footer="0.3"/>
  <ignoredErrors>
    <ignoredError sqref="B8 B18 B28 B38 B48 B58 B67" evalError="1"/>
  </ignoredError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月次集計</vt:lpstr>
      <vt:lpstr>1-5</vt:lpstr>
      <vt:lpstr>6-10</vt:lpstr>
      <vt:lpstr>11-15</vt:lpstr>
      <vt:lpstr>16-20</vt:lpstr>
      <vt:lpstr>21-25</vt:lpstr>
      <vt:lpstr>26-31</vt:lpstr>
    </vt:vector>
  </TitlesOfParts>
  <Company>緒方経営相談所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飲食店向け「月次・日報集計テンプレート」</dc:title>
  <dc:creator>緒方晋也</dc:creator>
  <cp:lastModifiedBy>Shinya Ogata</cp:lastModifiedBy>
  <dcterms:created xsi:type="dcterms:W3CDTF">2025-11-11T15:40:38Z</dcterms:created>
  <dcterms:modified xsi:type="dcterms:W3CDTF">2025-11-22T09:38:44Z</dcterms:modified>
</cp:coreProperties>
</file>